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sites\SchoolsNet\SchoolsNet Documents\Administration Services and Support\Finance and Legal\Consistent financial reporting (CFR)\"/>
    </mc:Choice>
  </mc:AlternateContent>
  <xr:revisionPtr revIDLastSave="0" documentId="13_ncr:1_{B7B88ECB-4649-400A-A318-524181A6B1F6}" xr6:coauthVersionLast="47" xr6:coauthVersionMax="47" xr10:uidLastSave="{00000000-0000-0000-0000-000000000000}"/>
  <workbookProtection workbookAlgorithmName="SHA-512" workbookHashValue="j8KDi4wg5sbQJYdJv2Es+mNvfiPMfEkxVk9f4f/dggxklgdxyRaSXakKWai4t8ZgF+2Mbnz0WNznSGkbGobYVg==" workbookSaltValue="HcdQTcDFmcF26dt8V6/zIA==" workbookSpinCount="100000" lockStructure="1"/>
  <bookViews>
    <workbookView xWindow="-19310" yWindow="-710" windowWidth="19420" windowHeight="10300" xr2:uid="{00000000-000D-0000-FFFF-FFFF00000000}"/>
  </bookViews>
  <sheets>
    <sheet name="Report" sheetId="4" r:id="rId1"/>
    <sheet name="CFR data" sheetId="1" state="hidden" r:id="rId2"/>
    <sheet name="Schools lookup" sheetId="5" state="hidden" r:id="rId3"/>
  </sheets>
  <definedNames>
    <definedName name="_xlnm._FilterDatabase" localSheetId="1" hidden="1">'CFR data'!$A$3:$BV$277</definedName>
    <definedName name="data">'CFR data'!$3:$278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7" i="1" l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V274" i="1"/>
  <c r="W274" i="1"/>
  <c r="X274" i="1"/>
  <c r="Y274" i="1"/>
  <c r="Z274" i="1"/>
  <c r="AA274" i="1"/>
  <c r="AB274" i="1"/>
  <c r="AC274" i="1"/>
  <c r="AD274" i="1"/>
  <c r="AE274" i="1"/>
  <c r="AF274" i="1"/>
  <c r="AG274" i="1"/>
  <c r="AH274" i="1"/>
  <c r="AI274" i="1"/>
  <c r="AJ274" i="1"/>
  <c r="AK274" i="1"/>
  <c r="AL274" i="1"/>
  <c r="AM274" i="1"/>
  <c r="AN274" i="1"/>
  <c r="AO274" i="1"/>
  <c r="AP274" i="1"/>
  <c r="AQ274" i="1"/>
  <c r="AR274" i="1"/>
  <c r="AS274" i="1"/>
  <c r="AT274" i="1"/>
  <c r="AU274" i="1"/>
  <c r="AV274" i="1"/>
  <c r="AW274" i="1"/>
  <c r="AX274" i="1"/>
  <c r="AY274" i="1"/>
  <c r="AZ274" i="1"/>
  <c r="BA274" i="1"/>
  <c r="BB274" i="1"/>
  <c r="BC274" i="1"/>
  <c r="BD274" i="1"/>
  <c r="BE274" i="1"/>
  <c r="BF274" i="1"/>
  <c r="BG274" i="1"/>
  <c r="BH274" i="1"/>
  <c r="BI274" i="1"/>
  <c r="BJ274" i="1"/>
  <c r="BK274" i="1"/>
  <c r="BL274" i="1"/>
  <c r="BM274" i="1"/>
  <c r="BN274" i="1"/>
  <c r="BO274" i="1"/>
  <c r="BP274" i="1"/>
  <c r="BQ274" i="1"/>
  <c r="BR274" i="1"/>
  <c r="BS274" i="1"/>
  <c r="BT274" i="1"/>
  <c r="BU274" i="1"/>
  <c r="BV274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E276" i="1"/>
  <c r="F276" i="1"/>
  <c r="G276" i="1"/>
  <c r="H276" i="1"/>
  <c r="I276" i="1"/>
  <c r="J276" i="1"/>
  <c r="K276" i="1"/>
  <c r="L276" i="1"/>
  <c r="M276" i="1"/>
  <c r="N276" i="1"/>
  <c r="O276" i="1"/>
  <c r="P276" i="1"/>
  <c r="Q276" i="1"/>
  <c r="R276" i="1"/>
  <c r="S276" i="1"/>
  <c r="T276" i="1"/>
  <c r="U276" i="1"/>
  <c r="V276" i="1"/>
  <c r="W276" i="1"/>
  <c r="X276" i="1"/>
  <c r="Y276" i="1"/>
  <c r="Z276" i="1"/>
  <c r="AA276" i="1"/>
  <c r="AB276" i="1"/>
  <c r="AC276" i="1"/>
  <c r="AD276" i="1"/>
  <c r="AE276" i="1"/>
  <c r="AF276" i="1"/>
  <c r="AG276" i="1"/>
  <c r="AH276" i="1"/>
  <c r="AI276" i="1"/>
  <c r="AJ276" i="1"/>
  <c r="AK276" i="1"/>
  <c r="AL276" i="1"/>
  <c r="AM276" i="1"/>
  <c r="AN276" i="1"/>
  <c r="AO276" i="1"/>
  <c r="AP276" i="1"/>
  <c r="AQ276" i="1"/>
  <c r="AR276" i="1"/>
  <c r="AS276" i="1"/>
  <c r="AT276" i="1"/>
  <c r="AU276" i="1"/>
  <c r="AV276" i="1"/>
  <c r="AW276" i="1"/>
  <c r="AX276" i="1"/>
  <c r="AY276" i="1"/>
  <c r="AZ276" i="1"/>
  <c r="BA276" i="1"/>
  <c r="BB276" i="1"/>
  <c r="BC276" i="1"/>
  <c r="BD276" i="1"/>
  <c r="BE276" i="1"/>
  <c r="BF276" i="1"/>
  <c r="BG276" i="1"/>
  <c r="BH276" i="1"/>
  <c r="BI276" i="1"/>
  <c r="BJ276" i="1"/>
  <c r="BK276" i="1"/>
  <c r="BL276" i="1"/>
  <c r="BM276" i="1"/>
  <c r="BN276" i="1"/>
  <c r="BO276" i="1"/>
  <c r="BP276" i="1"/>
  <c r="BQ276" i="1"/>
  <c r="BR276" i="1"/>
  <c r="BS276" i="1"/>
  <c r="BT276" i="1"/>
  <c r="BU276" i="1"/>
  <c r="BV276" i="1"/>
  <c r="E277" i="1"/>
  <c r="F277" i="1"/>
  <c r="G277" i="1"/>
  <c r="H277" i="1"/>
  <c r="H18" i="4" s="1"/>
  <c r="I277" i="1"/>
  <c r="H19" i="4" s="1"/>
  <c r="J277" i="1"/>
  <c r="K277" i="1"/>
  <c r="L277" i="1"/>
  <c r="H22" i="4" s="1"/>
  <c r="M277" i="1"/>
  <c r="N277" i="1"/>
  <c r="O277" i="1"/>
  <c r="P277" i="1"/>
  <c r="H26" i="4" s="1"/>
  <c r="Q277" i="1"/>
  <c r="H27" i="4" s="1"/>
  <c r="R277" i="1"/>
  <c r="S277" i="1"/>
  <c r="T277" i="1"/>
  <c r="H30" i="4" s="1"/>
  <c r="U277" i="1"/>
  <c r="V277" i="1"/>
  <c r="W277" i="1"/>
  <c r="X277" i="1"/>
  <c r="Y277" i="1"/>
  <c r="H35" i="4" s="1"/>
  <c r="Z277" i="1"/>
  <c r="H36" i="4" s="1"/>
  <c r="AA277" i="1"/>
  <c r="AB277" i="1"/>
  <c r="H42" i="4" s="1"/>
  <c r="AC277" i="1"/>
  <c r="AD277" i="1"/>
  <c r="AE277" i="1"/>
  <c r="H45" i="4" s="1"/>
  <c r="AF277" i="1"/>
  <c r="AG277" i="1"/>
  <c r="H47" i="4" s="1"/>
  <c r="AH277" i="1"/>
  <c r="H48" i="4" s="1"/>
  <c r="AI277" i="1"/>
  <c r="AJ277" i="1"/>
  <c r="H50" i="4" s="1"/>
  <c r="AK277" i="1"/>
  <c r="AL277" i="1"/>
  <c r="AM277" i="1"/>
  <c r="H53" i="4" s="1"/>
  <c r="AN277" i="1"/>
  <c r="AO277" i="1"/>
  <c r="H55" i="4" s="1"/>
  <c r="AP277" i="1"/>
  <c r="H56" i="4" s="1"/>
  <c r="AQ277" i="1"/>
  <c r="AR277" i="1"/>
  <c r="H58" i="4" s="1"/>
  <c r="AS277" i="1"/>
  <c r="AT277" i="1"/>
  <c r="AU277" i="1"/>
  <c r="H61" i="4" s="1"/>
  <c r="AV277" i="1"/>
  <c r="AW277" i="1"/>
  <c r="H63" i="4" s="1"/>
  <c r="AX277" i="1"/>
  <c r="H64" i="4" s="1"/>
  <c r="AY277" i="1"/>
  <c r="AZ277" i="1"/>
  <c r="H66" i="4" s="1"/>
  <c r="BA277" i="1"/>
  <c r="H67" i="4" s="1"/>
  <c r="BB277" i="1"/>
  <c r="BC277" i="1"/>
  <c r="BD277" i="1"/>
  <c r="BE277" i="1"/>
  <c r="H71" i="4" s="1"/>
  <c r="BF277" i="1"/>
  <c r="H72" i="4" s="1"/>
  <c r="BG277" i="1"/>
  <c r="BH277" i="1"/>
  <c r="H74" i="4" s="1"/>
  <c r="BI277" i="1"/>
  <c r="BJ277" i="1"/>
  <c r="BK277" i="1"/>
  <c r="BL277" i="1"/>
  <c r="BM277" i="1"/>
  <c r="H85" i="4" s="1"/>
  <c r="BN277" i="1"/>
  <c r="H86" i="4" s="1"/>
  <c r="BO277" i="1"/>
  <c r="BP277" i="1"/>
  <c r="H88" i="4" s="1"/>
  <c r="BQ277" i="1"/>
  <c r="BR277" i="1"/>
  <c r="BS277" i="1"/>
  <c r="BT277" i="1"/>
  <c r="BU277" i="1"/>
  <c r="BV277" i="1"/>
  <c r="H97" i="4" s="1"/>
  <c r="D276" i="1"/>
  <c r="D274" i="1"/>
  <c r="D275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B132" i="1"/>
  <c r="C132" i="1"/>
  <c r="B133" i="1"/>
  <c r="C133" i="1"/>
  <c r="B134" i="1"/>
  <c r="C134" i="1"/>
  <c r="B135" i="1"/>
  <c r="C135" i="1"/>
  <c r="B136" i="1"/>
  <c r="C136" i="1"/>
  <c r="B137" i="1"/>
  <c r="C137" i="1"/>
  <c r="B138" i="1"/>
  <c r="C138" i="1"/>
  <c r="B139" i="1"/>
  <c r="C139" i="1"/>
  <c r="B140" i="1"/>
  <c r="C140" i="1"/>
  <c r="B141" i="1"/>
  <c r="C141" i="1"/>
  <c r="B142" i="1"/>
  <c r="C142" i="1"/>
  <c r="B143" i="1"/>
  <c r="C143" i="1"/>
  <c r="B144" i="1"/>
  <c r="C144" i="1"/>
  <c r="B145" i="1"/>
  <c r="C145" i="1"/>
  <c r="B146" i="1"/>
  <c r="C146" i="1"/>
  <c r="B147" i="1"/>
  <c r="C147" i="1"/>
  <c r="B148" i="1"/>
  <c r="C148" i="1"/>
  <c r="B149" i="1"/>
  <c r="C149" i="1"/>
  <c r="B150" i="1"/>
  <c r="C150" i="1"/>
  <c r="B151" i="1"/>
  <c r="C151" i="1"/>
  <c r="B152" i="1"/>
  <c r="C152" i="1"/>
  <c r="B153" i="1"/>
  <c r="C153" i="1"/>
  <c r="B154" i="1"/>
  <c r="C154" i="1"/>
  <c r="B155" i="1"/>
  <c r="C155" i="1"/>
  <c r="B156" i="1"/>
  <c r="C156" i="1"/>
  <c r="B157" i="1"/>
  <c r="C157" i="1"/>
  <c r="B158" i="1"/>
  <c r="C158" i="1"/>
  <c r="B159" i="1"/>
  <c r="C159" i="1"/>
  <c r="B160" i="1"/>
  <c r="C160" i="1"/>
  <c r="B161" i="1"/>
  <c r="C161" i="1"/>
  <c r="B162" i="1"/>
  <c r="C162" i="1"/>
  <c r="B163" i="1"/>
  <c r="C163" i="1"/>
  <c r="B164" i="1"/>
  <c r="C164" i="1"/>
  <c r="B165" i="1"/>
  <c r="C165" i="1"/>
  <c r="B166" i="1"/>
  <c r="C166" i="1"/>
  <c r="B167" i="1"/>
  <c r="C167" i="1"/>
  <c r="B168" i="1"/>
  <c r="C168" i="1"/>
  <c r="B169" i="1"/>
  <c r="C169" i="1"/>
  <c r="B170" i="1"/>
  <c r="C170" i="1"/>
  <c r="B171" i="1"/>
  <c r="C171" i="1"/>
  <c r="B172" i="1"/>
  <c r="C172" i="1"/>
  <c r="B173" i="1"/>
  <c r="C173" i="1"/>
  <c r="B174" i="1"/>
  <c r="C174" i="1"/>
  <c r="B175" i="1"/>
  <c r="C175" i="1"/>
  <c r="B176" i="1"/>
  <c r="C176" i="1"/>
  <c r="B177" i="1"/>
  <c r="C177" i="1"/>
  <c r="B178" i="1"/>
  <c r="C178" i="1"/>
  <c r="B179" i="1"/>
  <c r="C179" i="1"/>
  <c r="B180" i="1"/>
  <c r="C180" i="1"/>
  <c r="B181" i="1"/>
  <c r="C181" i="1"/>
  <c r="B182" i="1"/>
  <c r="C182" i="1"/>
  <c r="B183" i="1"/>
  <c r="C183" i="1"/>
  <c r="B184" i="1"/>
  <c r="C184" i="1"/>
  <c r="B185" i="1"/>
  <c r="C185" i="1"/>
  <c r="B186" i="1"/>
  <c r="C186" i="1"/>
  <c r="B187" i="1"/>
  <c r="C187" i="1"/>
  <c r="B188" i="1"/>
  <c r="C188" i="1"/>
  <c r="B189" i="1"/>
  <c r="C189" i="1"/>
  <c r="B190" i="1"/>
  <c r="C190" i="1"/>
  <c r="B191" i="1"/>
  <c r="C191" i="1"/>
  <c r="B192" i="1"/>
  <c r="C192" i="1"/>
  <c r="B193" i="1"/>
  <c r="C193" i="1"/>
  <c r="B194" i="1"/>
  <c r="C194" i="1"/>
  <c r="B195" i="1"/>
  <c r="C195" i="1"/>
  <c r="B196" i="1"/>
  <c r="C196" i="1"/>
  <c r="B197" i="1"/>
  <c r="C197" i="1"/>
  <c r="B198" i="1"/>
  <c r="C198" i="1"/>
  <c r="B199" i="1"/>
  <c r="C199" i="1"/>
  <c r="B200" i="1"/>
  <c r="C200" i="1"/>
  <c r="B201" i="1"/>
  <c r="C201" i="1"/>
  <c r="B202" i="1"/>
  <c r="C202" i="1"/>
  <c r="B203" i="1"/>
  <c r="C203" i="1"/>
  <c r="B204" i="1"/>
  <c r="C204" i="1"/>
  <c r="B205" i="1"/>
  <c r="C205" i="1"/>
  <c r="B206" i="1"/>
  <c r="C206" i="1"/>
  <c r="B207" i="1"/>
  <c r="C207" i="1"/>
  <c r="B208" i="1"/>
  <c r="C208" i="1"/>
  <c r="B209" i="1"/>
  <c r="C209" i="1"/>
  <c r="B210" i="1"/>
  <c r="C210" i="1"/>
  <c r="B211" i="1"/>
  <c r="C211" i="1"/>
  <c r="B212" i="1"/>
  <c r="C212" i="1"/>
  <c r="B213" i="1"/>
  <c r="C213" i="1"/>
  <c r="B214" i="1"/>
  <c r="C214" i="1"/>
  <c r="B215" i="1"/>
  <c r="C215" i="1"/>
  <c r="B216" i="1"/>
  <c r="C216" i="1"/>
  <c r="B217" i="1"/>
  <c r="C217" i="1"/>
  <c r="B218" i="1"/>
  <c r="C218" i="1"/>
  <c r="B219" i="1"/>
  <c r="C219" i="1"/>
  <c r="B220" i="1"/>
  <c r="C220" i="1"/>
  <c r="B221" i="1"/>
  <c r="C221" i="1"/>
  <c r="B222" i="1"/>
  <c r="C222" i="1"/>
  <c r="B223" i="1"/>
  <c r="C223" i="1"/>
  <c r="B224" i="1"/>
  <c r="C224" i="1"/>
  <c r="B225" i="1"/>
  <c r="C225" i="1"/>
  <c r="B226" i="1"/>
  <c r="C226" i="1"/>
  <c r="B227" i="1"/>
  <c r="C227" i="1"/>
  <c r="B228" i="1"/>
  <c r="C228" i="1"/>
  <c r="B229" i="1"/>
  <c r="C229" i="1"/>
  <c r="B230" i="1"/>
  <c r="C230" i="1"/>
  <c r="B231" i="1"/>
  <c r="C231" i="1"/>
  <c r="B232" i="1"/>
  <c r="C232" i="1"/>
  <c r="B233" i="1"/>
  <c r="C233" i="1"/>
  <c r="B234" i="1"/>
  <c r="C234" i="1"/>
  <c r="B235" i="1"/>
  <c r="C235" i="1"/>
  <c r="B236" i="1"/>
  <c r="C236" i="1"/>
  <c r="B237" i="1"/>
  <c r="C237" i="1"/>
  <c r="B238" i="1"/>
  <c r="C238" i="1"/>
  <c r="B239" i="1"/>
  <c r="C239" i="1"/>
  <c r="B240" i="1"/>
  <c r="C240" i="1"/>
  <c r="B241" i="1"/>
  <c r="C241" i="1"/>
  <c r="B242" i="1"/>
  <c r="C242" i="1"/>
  <c r="B243" i="1"/>
  <c r="C243" i="1"/>
  <c r="B244" i="1"/>
  <c r="C244" i="1"/>
  <c r="B245" i="1"/>
  <c r="C245" i="1"/>
  <c r="B246" i="1"/>
  <c r="C246" i="1"/>
  <c r="B247" i="1"/>
  <c r="C247" i="1"/>
  <c r="B248" i="1"/>
  <c r="C248" i="1"/>
  <c r="B249" i="1"/>
  <c r="C249" i="1"/>
  <c r="B250" i="1"/>
  <c r="C250" i="1"/>
  <c r="B251" i="1"/>
  <c r="C251" i="1"/>
  <c r="B252" i="1"/>
  <c r="C252" i="1"/>
  <c r="B253" i="1"/>
  <c r="C253" i="1"/>
  <c r="B254" i="1"/>
  <c r="C254" i="1"/>
  <c r="B255" i="1"/>
  <c r="C255" i="1"/>
  <c r="B256" i="1"/>
  <c r="C256" i="1"/>
  <c r="B257" i="1"/>
  <c r="C257" i="1"/>
  <c r="B258" i="1"/>
  <c r="C258" i="1"/>
  <c r="B259" i="1"/>
  <c r="C259" i="1"/>
  <c r="B260" i="1"/>
  <c r="C260" i="1"/>
  <c r="B261" i="1"/>
  <c r="C261" i="1"/>
  <c r="B262" i="1"/>
  <c r="C262" i="1"/>
  <c r="B263" i="1"/>
  <c r="C263" i="1"/>
  <c r="B264" i="1"/>
  <c r="C264" i="1"/>
  <c r="B265" i="1"/>
  <c r="C265" i="1"/>
  <c r="B266" i="1"/>
  <c r="C266" i="1"/>
  <c r="B267" i="1"/>
  <c r="C267" i="1"/>
  <c r="B268" i="1"/>
  <c r="C268" i="1"/>
  <c r="B269" i="1"/>
  <c r="C269" i="1"/>
  <c r="B270" i="1"/>
  <c r="C270" i="1"/>
  <c r="B271" i="1"/>
  <c r="C271" i="1"/>
  <c r="B272" i="1"/>
  <c r="C272" i="1"/>
  <c r="C4" i="1"/>
  <c r="B4" i="1"/>
  <c r="H3" i="4"/>
  <c r="H96" i="4"/>
  <c r="H95" i="4"/>
  <c r="H94" i="4"/>
  <c r="H93" i="4"/>
  <c r="H92" i="4"/>
  <c r="H87" i="4"/>
  <c r="H81" i="4"/>
  <c r="H80" i="4"/>
  <c r="H79" i="4"/>
  <c r="H73" i="4"/>
  <c r="H70" i="4"/>
  <c r="H69" i="4"/>
  <c r="H68" i="4"/>
  <c r="H65" i="4"/>
  <c r="H62" i="4"/>
  <c r="H60" i="4"/>
  <c r="H59" i="4"/>
  <c r="H57" i="4"/>
  <c r="H54" i="4"/>
  <c r="H52" i="4"/>
  <c r="H51" i="4"/>
  <c r="H49" i="4"/>
  <c r="H46" i="4"/>
  <c r="H44" i="4"/>
  <c r="H43" i="4"/>
  <c r="H37" i="4"/>
  <c r="H34" i="4"/>
  <c r="H33" i="4"/>
  <c r="H32" i="4"/>
  <c r="H31" i="4"/>
  <c r="H29" i="4"/>
  <c r="H28" i="4"/>
  <c r="H25" i="4"/>
  <c r="H24" i="4"/>
  <c r="H23" i="4"/>
  <c r="H21" i="4"/>
  <c r="H20" i="4"/>
  <c r="H17" i="4"/>
  <c r="H10" i="4"/>
  <c r="H9" i="4"/>
  <c r="H8" i="4"/>
  <c r="I75" i="4" l="1"/>
  <c r="I38" i="4"/>
  <c r="B3" i="4" l="1"/>
</calcChain>
</file>

<file path=xl/sharedStrings.xml><?xml version="1.0" encoding="utf-8"?>
<sst xmlns="http://schemas.openxmlformats.org/spreadsheetml/2006/main" count="804" uniqueCount="727">
  <si>
    <t>School Number</t>
  </si>
  <si>
    <t>Opening Balances</t>
  </si>
  <si>
    <t>Income Fields</t>
  </si>
  <si>
    <t>Expenditure Fields</t>
  </si>
  <si>
    <t>Capital Income</t>
  </si>
  <si>
    <t>Capital Expenditure</t>
  </si>
  <si>
    <t>Closing Balances</t>
  </si>
  <si>
    <t>OB02</t>
  </si>
  <si>
    <t>OB03</t>
  </si>
  <si>
    <t>I01</t>
  </si>
  <si>
    <t>I02</t>
  </si>
  <si>
    <t>I03</t>
  </si>
  <si>
    <t>I04</t>
  </si>
  <si>
    <t>I05</t>
  </si>
  <si>
    <t>I06</t>
  </si>
  <si>
    <t>I07</t>
  </si>
  <si>
    <t>I09</t>
  </si>
  <si>
    <t>I10</t>
  </si>
  <si>
    <t>I11</t>
  </si>
  <si>
    <t>I12</t>
  </si>
  <si>
    <t>I13</t>
  </si>
  <si>
    <t>I15</t>
  </si>
  <si>
    <t>I16</t>
  </si>
  <si>
    <t>I17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</si>
  <si>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</si>
  <si>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</si>
  <si>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</si>
  <si>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</si>
  <si>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</si>
  <si>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</si>
  <si>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</si>
  <si>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</si>
  <si>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</si>
  <si>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</si>
  <si>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</si>
  <si>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</si>
  <si>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</si>
  <si>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</si>
  <si>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</si>
  <si>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</si>
  <si>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</si>
  <si>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</si>
  <si>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</si>
  <si>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</si>
  <si>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</si>
  <si>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</si>
  <si>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</si>
  <si>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</si>
  <si>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</si>
  <si>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</si>
  <si>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</si>
  <si>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E29</t>
  </si>
  <si>
    <t>E30</t>
  </si>
  <si>
    <t>E31</t>
  </si>
  <si>
    <t>E32</t>
  </si>
  <si>
    <t>CI01</t>
  </si>
  <si>
    <t>CI03</t>
  </si>
  <si>
    <t>CI04</t>
  </si>
  <si>
    <t>De Minimis</t>
  </si>
  <si>
    <t>CE01</t>
  </si>
  <si>
    <t>CE02</t>
  </si>
  <si>
    <t>CE03</t>
  </si>
  <si>
    <t>CE04</t>
  </si>
  <si>
    <t>B01</t>
  </si>
  <si>
    <t>B02</t>
  </si>
  <si>
    <t>B03</t>
  </si>
  <si>
    <t>B05</t>
  </si>
  <si>
    <t>B06</t>
  </si>
  <si>
    <t>CIN1001</t>
  </si>
  <si>
    <t>CIN1002</t>
  </si>
  <si>
    <t>CIN1012</t>
  </si>
  <si>
    <t>CIN1013</t>
  </si>
  <si>
    <t>CIN1016</t>
  </si>
  <si>
    <t>CIN1018</t>
  </si>
  <si>
    <t>CIN1019</t>
  </si>
  <si>
    <t>CIN1020</t>
  </si>
  <si>
    <t>School Details</t>
  </si>
  <si>
    <t>Cost Centre</t>
  </si>
  <si>
    <t>School Name</t>
  </si>
  <si>
    <t>Nursery</t>
  </si>
  <si>
    <t>Primary</t>
  </si>
  <si>
    <t>Secondary</t>
  </si>
  <si>
    <t>Special</t>
  </si>
  <si>
    <t>All</t>
  </si>
  <si>
    <t>All Derbyshire Schools</t>
  </si>
  <si>
    <t>School:</t>
  </si>
  <si>
    <t>Cost Code:</t>
  </si>
  <si>
    <t>Opening Balance</t>
  </si>
  <si>
    <t>£</t>
  </si>
  <si>
    <t>Income (Including Budgets)</t>
  </si>
  <si>
    <t>CFR</t>
  </si>
  <si>
    <t>Reference</t>
  </si>
  <si>
    <t>CFR Description</t>
  </si>
  <si>
    <t>Funds Delegated by the Local Authority (LA)</t>
  </si>
  <si>
    <t>Funding for Sixth Form Students</t>
  </si>
  <si>
    <t>High Needs Top-up Funding</t>
  </si>
  <si>
    <t>Funding for Minority Ethnic Pupils</t>
  </si>
  <si>
    <t>Pupil Premium</t>
  </si>
  <si>
    <t>Other Government Grants</t>
  </si>
  <si>
    <t>Income from Catering</t>
  </si>
  <si>
    <t>Receipts from Supply Teacher Insurance Claims</t>
  </si>
  <si>
    <t>Receipts from Other Insurance Claims</t>
  </si>
  <si>
    <t>Income from Contributions to Visits etc</t>
  </si>
  <si>
    <t>Donations and/or Voluntary Funds</t>
  </si>
  <si>
    <t>Total Income</t>
  </si>
  <si>
    <t>Expenditure</t>
  </si>
  <si>
    <t>Teaching Staff</t>
  </si>
  <si>
    <t>Supply Teaching Staff</t>
  </si>
  <si>
    <t>Education Support Staff</t>
  </si>
  <si>
    <t>Premises Staff</t>
  </si>
  <si>
    <t>Administrative and Clerical Staff</t>
  </si>
  <si>
    <t>Catering Staff</t>
  </si>
  <si>
    <t>Cost of Other Staff</t>
  </si>
  <si>
    <t>Indirect Employee Expenses</t>
  </si>
  <si>
    <t>Staff Development and Training</t>
  </si>
  <si>
    <t>Supply Teacher Insurance</t>
  </si>
  <si>
    <t>Staff Related Insurance</t>
  </si>
  <si>
    <t>Building Maintenance and Improvement</t>
  </si>
  <si>
    <t>Grounds Maintenance and Improvement</t>
  </si>
  <si>
    <t>Cleaning and Caretaking</t>
  </si>
  <si>
    <t>Water and Sewerage</t>
  </si>
  <si>
    <t>Energy</t>
  </si>
  <si>
    <t>Rates</t>
  </si>
  <si>
    <t>Other Occupation Costs</t>
  </si>
  <si>
    <t>Learning Resources (Not ICT Equipment)</t>
  </si>
  <si>
    <t>ICT Learning Resources</t>
  </si>
  <si>
    <t>Exam Fees</t>
  </si>
  <si>
    <t>Administrative Supplies</t>
  </si>
  <si>
    <t>Other Insurance Premiums</t>
  </si>
  <si>
    <t>Special Facilities</t>
  </si>
  <si>
    <t>Catering Supplies</t>
  </si>
  <si>
    <t>Agency Supply Teaching Staff</t>
  </si>
  <si>
    <t>Bought in Professional Services - Curriculum</t>
  </si>
  <si>
    <t>Loan Interest</t>
  </si>
  <si>
    <t>Direct Revenue Financing (Revenue Contributions to Capital)</t>
  </si>
  <si>
    <t>Total Expenditure</t>
  </si>
  <si>
    <t>New Construction, Conversion and Renovation</t>
  </si>
  <si>
    <t>Vehicles, Plant Equipment and Machinery</t>
  </si>
  <si>
    <t>Information and Communication Technology (ICT)</t>
  </si>
  <si>
    <t>Balances</t>
  </si>
  <si>
    <t>Devolved Formula Capital Balance</t>
  </si>
  <si>
    <t>Other Capital Balances</t>
  </si>
  <si>
    <t>Voluntary or Private Income</t>
  </si>
  <si>
    <t>E28a</t>
  </si>
  <si>
    <t>E28b</t>
  </si>
  <si>
    <t>Bought in Professional Services - PFI</t>
  </si>
  <si>
    <t>Hadfield Nursery School</t>
  </si>
  <si>
    <t>Gamesley Early Excellence Centre</t>
  </si>
  <si>
    <t>New Mills Nursery School</t>
  </si>
  <si>
    <t>Ripley Nursery School</t>
  </si>
  <si>
    <t>Flagg Nursery School</t>
  </si>
  <si>
    <t>Pinxton Nursery School</t>
  </si>
  <si>
    <t>South Normanton Nursery School</t>
  </si>
  <si>
    <t>Alfreton Nursery School</t>
  </si>
  <si>
    <t>Leys Junior School</t>
  </si>
  <si>
    <t>Croft Infant School</t>
  </si>
  <si>
    <t>Woodbridge Junior School</t>
  </si>
  <si>
    <t>Riddings Infant and Nursery School</t>
  </si>
  <si>
    <t>Swanwick Primary School</t>
  </si>
  <si>
    <t>Brampton Primary School</t>
  </si>
  <si>
    <t>Gorseybrigg Primary School and Nursery</t>
  </si>
  <si>
    <t>Chapel-en-le-Frith CofE VC Primary School</t>
  </si>
  <si>
    <t>Ashover Primary School</t>
  </si>
  <si>
    <t>Aston-on-Trent Primary School</t>
  </si>
  <si>
    <t>Bramley Vale Primary School</t>
  </si>
  <si>
    <t>Bamford Primary School</t>
  </si>
  <si>
    <t>Barlborough Primary School</t>
  </si>
  <si>
    <t>Blackwell Community Primary and Nursery School</t>
  </si>
  <si>
    <t>Newton Primary School</t>
  </si>
  <si>
    <t>Westhouses Primary School</t>
  </si>
  <si>
    <t>New Bolsover Primary and Nursery School</t>
  </si>
  <si>
    <t>Brockley Primary School</t>
  </si>
  <si>
    <t>Bolsover Infant School</t>
  </si>
  <si>
    <t>Bradwell Junior School</t>
  </si>
  <si>
    <t>Cutthorpe Primary School</t>
  </si>
  <si>
    <t>Wigley Primary School</t>
  </si>
  <si>
    <t>Brassington Primary School</t>
  </si>
  <si>
    <t>Firfield Primary School</t>
  </si>
  <si>
    <t>Henry Bradley Infant School</t>
  </si>
  <si>
    <t>Burbage Primary School</t>
  </si>
  <si>
    <t>Buxton Junior School</t>
  </si>
  <si>
    <t>Buxton Infant School</t>
  </si>
  <si>
    <t>Harpur Hill Primary School</t>
  </si>
  <si>
    <t>Combs Infant School</t>
  </si>
  <si>
    <t>Buxworth Primary School</t>
  </si>
  <si>
    <t>Holmgate Primary School and Nursery</t>
  </si>
  <si>
    <t>Clowne Junior School</t>
  </si>
  <si>
    <t>Clowne Infant and Nursery School</t>
  </si>
  <si>
    <t>Crich Junior School</t>
  </si>
  <si>
    <t>Curbar Primary School</t>
  </si>
  <si>
    <t>Lea Primary School</t>
  </si>
  <si>
    <t>Doveridge Primary School</t>
  </si>
  <si>
    <t>Draycott Community Primary School</t>
  </si>
  <si>
    <t>Dronfield Junior School</t>
  </si>
  <si>
    <t>Dronfield Infant School</t>
  </si>
  <si>
    <t>William Levick Primary School</t>
  </si>
  <si>
    <t>Birk Hill Infant School</t>
  </si>
  <si>
    <t>Marsh Lane Primary School</t>
  </si>
  <si>
    <t>Renishaw Primary School</t>
  </si>
  <si>
    <t>Ridgeway Primary School</t>
  </si>
  <si>
    <t>Egginton Primary School</t>
  </si>
  <si>
    <t>Creswell Junior School</t>
  </si>
  <si>
    <t>Etwall Primary School</t>
  </si>
  <si>
    <t>Grindleford Primary School</t>
  </si>
  <si>
    <t>Findern Primary School</t>
  </si>
  <si>
    <t>Padfield Community Primary School</t>
  </si>
  <si>
    <t>Grassmoor Primary School</t>
  </si>
  <si>
    <t>Hayfield Primary School</t>
  </si>
  <si>
    <t>Marlpool Junior School</t>
  </si>
  <si>
    <t>Marlpool Infant School</t>
  </si>
  <si>
    <t>Coppice Primary School</t>
  </si>
  <si>
    <t>Penny Acres Primary School</t>
  </si>
  <si>
    <t>Hope Primary School</t>
  </si>
  <si>
    <t>Cotmanhay Junior School</t>
  </si>
  <si>
    <t>Cotmanhay Infant School</t>
  </si>
  <si>
    <t>Granby Junior School</t>
  </si>
  <si>
    <t>Hallam Fields Junior School</t>
  </si>
  <si>
    <t>Charlotte Nursery and Infant School</t>
  </si>
  <si>
    <t>Kilburn Infant and Nursery School</t>
  </si>
  <si>
    <t>Killamarsh Junior School</t>
  </si>
  <si>
    <t>Killamarsh Infant School</t>
  </si>
  <si>
    <t>Little Eaton Primary School</t>
  </si>
  <si>
    <t>Harrington Junior School</t>
  </si>
  <si>
    <t>Parklands Infant School</t>
  </si>
  <si>
    <t>Grange Primary School</t>
  </si>
  <si>
    <t>Longmoor Primary School</t>
  </si>
  <si>
    <t>Marston Montgomery Primary School</t>
  </si>
  <si>
    <t>Darley Dale Primary School</t>
  </si>
  <si>
    <t>Tansley Primary School</t>
  </si>
  <si>
    <t>Melbourne Junior School</t>
  </si>
  <si>
    <t>Melbourne Infant School</t>
  </si>
  <si>
    <t>Morley Primary School</t>
  </si>
  <si>
    <t>Morton Primary School</t>
  </si>
  <si>
    <t>New Mills Primary School</t>
  </si>
  <si>
    <t>Newtown Primary School</t>
  </si>
  <si>
    <t>Thornsett Primary School</t>
  </si>
  <si>
    <t>Overseal Primary School</t>
  </si>
  <si>
    <t>Parwich Primary School</t>
  </si>
  <si>
    <t>Pilsley Primary School</t>
  </si>
  <si>
    <t>Park House Primary School</t>
  </si>
  <si>
    <t>Anthony Bek Community Primary School</t>
  </si>
  <si>
    <t>Ripley Junior School</t>
  </si>
  <si>
    <t>Ripley Infant School</t>
  </si>
  <si>
    <t>Ladycross Infant School</t>
  </si>
  <si>
    <t>Scarcliffe Primary School</t>
  </si>
  <si>
    <t>Palterton Primary School</t>
  </si>
  <si>
    <t>Brookfield Primary School</t>
  </si>
  <si>
    <t>Shirland Primary School</t>
  </si>
  <si>
    <t>Stonebroom Primary and Nursery School</t>
  </si>
  <si>
    <t>The Brigg Infant School</t>
  </si>
  <si>
    <t>Glebe Junior School</t>
  </si>
  <si>
    <t>South Wingfield Primary School</t>
  </si>
  <si>
    <t>Staveley Junior School</t>
  </si>
  <si>
    <t>Speedwell Infant School</t>
  </si>
  <si>
    <t>Duckmanton Primary School</t>
  </si>
  <si>
    <t>Sudbury Primary School</t>
  </si>
  <si>
    <t>Arkwright Primary School</t>
  </si>
  <si>
    <t>Newhall Community Junior School</t>
  </si>
  <si>
    <t>Newhall Infant School</t>
  </si>
  <si>
    <t>Stanton Primary School</t>
  </si>
  <si>
    <t>Town End Junior School</t>
  </si>
  <si>
    <t>Tibshelf Infant School</t>
  </si>
  <si>
    <t>Unstone Junior School</t>
  </si>
  <si>
    <t>Unstone St Mary's Infant School</t>
  </si>
  <si>
    <t>Wessington Primary School</t>
  </si>
  <si>
    <t>Whaley Bridge Primary School</t>
  </si>
  <si>
    <t>Furness Vale Primary School</t>
  </si>
  <si>
    <t>Whitwell Primary School</t>
  </si>
  <si>
    <t>Deer Park Primary School</t>
  </si>
  <si>
    <t>Wirksworth Junior School</t>
  </si>
  <si>
    <t>Wirksworth Infant School</t>
  </si>
  <si>
    <t>Middleton Community Primary School</t>
  </si>
  <si>
    <t>Woodville Infant School</t>
  </si>
  <si>
    <t>Peak Dale Primary School</t>
  </si>
  <si>
    <t>Cavendish Junior School</t>
  </si>
  <si>
    <t>Spire Nursery and Infant School</t>
  </si>
  <si>
    <t>Spire Junior School</t>
  </si>
  <si>
    <t>Hasland Junior School</t>
  </si>
  <si>
    <t>Hasland Infant School</t>
  </si>
  <si>
    <t>Hady Primary School</t>
  </si>
  <si>
    <t>Highfield Hall Primary School</t>
  </si>
  <si>
    <t>Abercrombie Primary School</t>
  </si>
  <si>
    <t>The Park Infant &amp; Nursery School</t>
  </si>
  <si>
    <t>Brockwell Nursery and Infant School</t>
  </si>
  <si>
    <t>Dallimore Primary School</t>
  </si>
  <si>
    <t>Mickley Infant School</t>
  </si>
  <si>
    <t>Eureka Primary School</t>
  </si>
  <si>
    <t>Heath Fields Primary School</t>
  </si>
  <si>
    <t>Holmesdale Infant School</t>
  </si>
  <si>
    <t>The Park Junior School</t>
  </si>
  <si>
    <t>Northfield Junior School</t>
  </si>
  <si>
    <t>Ashbourne Hilltop Infant School</t>
  </si>
  <si>
    <t>Copthorne Community Infant School</t>
  </si>
  <si>
    <t>Ashbrook Infant School</t>
  </si>
  <si>
    <t>Duffield The Meadows Primary School</t>
  </si>
  <si>
    <t>Brockwell Junior School</t>
  </si>
  <si>
    <t>Hadfield Infant School</t>
  </si>
  <si>
    <t>Lenthall Infant School</t>
  </si>
  <si>
    <t>Hunloke Park Primary School</t>
  </si>
  <si>
    <t>Dronfield Stonelow Junior School</t>
  </si>
  <si>
    <t>Fairfield Infant and Nursery School</t>
  </si>
  <si>
    <t>Willington Primary School</t>
  </si>
  <si>
    <t>Norbriggs Primary School</t>
  </si>
  <si>
    <t>Simmondley Primary School</t>
  </si>
  <si>
    <t>Larklands Infant School</t>
  </si>
  <si>
    <t>Lons Infant School</t>
  </si>
  <si>
    <t>Heage Primary School</t>
  </si>
  <si>
    <t>Stenson Fields Primary Community School</t>
  </si>
  <si>
    <t>Long Row Primary School</t>
  </si>
  <si>
    <t>Ambergate Primary School</t>
  </si>
  <si>
    <t>Pottery Primary School</t>
  </si>
  <si>
    <t>Milford Primary School</t>
  </si>
  <si>
    <t>Herbert Strutt Primary School</t>
  </si>
  <si>
    <t>Hollingwood Primary School</t>
  </si>
  <si>
    <t>St Oswald's CofE Infant School</t>
  </si>
  <si>
    <t>Barlow CofE Primary School</t>
  </si>
  <si>
    <t>St Anne's CofE Primary School</t>
  </si>
  <si>
    <t>Bradley CofE Primary School</t>
  </si>
  <si>
    <t>Bradwell CofE (Controlled) Infant School</t>
  </si>
  <si>
    <t>Brailsford CofE Primary School</t>
  </si>
  <si>
    <t>Breadsall CE Primary School</t>
  </si>
  <si>
    <t>Fairfield Endowed CofE (C) Junior School</t>
  </si>
  <si>
    <t>Castleton CofE Primary School</t>
  </si>
  <si>
    <t>Dove Holes CofE Primary School</t>
  </si>
  <si>
    <t>Clifton CofE Primary School</t>
  </si>
  <si>
    <t>Coton-in-the-Elms Cof E Primary School</t>
  </si>
  <si>
    <t>Edale CofE Primary School</t>
  </si>
  <si>
    <t>Creswell CofE Controlled Infant and Nursery</t>
  </si>
  <si>
    <t>Elton CofE Primary School</t>
  </si>
  <si>
    <t>Eyam CofE Primary School</t>
  </si>
  <si>
    <t>St Luke's CofE Primary School</t>
  </si>
  <si>
    <t>St James' CofE Controlled Primary School</t>
  </si>
  <si>
    <t>Great Hucklow Primary School</t>
  </si>
  <si>
    <t>Rowsley CofE (Controlled) Primary School</t>
  </si>
  <si>
    <t>Earl Sterndale CofE Primary School</t>
  </si>
  <si>
    <t>Biggin CofE Primary School</t>
  </si>
  <si>
    <t>Hartington CofE Primary School</t>
  </si>
  <si>
    <t>Hartshorne CofE Primary School</t>
  </si>
  <si>
    <t>Corfield CofE Infant School</t>
  </si>
  <si>
    <t>Langley Mill CofE Infant School</t>
  </si>
  <si>
    <t>Mundy CofE Junior School</t>
  </si>
  <si>
    <t>Horsley CofE (Controlled) Primary School</t>
  </si>
  <si>
    <t>Hulland CofE Primary School</t>
  </si>
  <si>
    <t>Kirk Ireton C of E Primary School</t>
  </si>
  <si>
    <t>Kirk Langley CofE Primary School</t>
  </si>
  <si>
    <t>Kniveton CofE Primary School</t>
  </si>
  <si>
    <t>Mapperley CE Controlled Primary School</t>
  </si>
  <si>
    <t>Cromford CofE Primary School</t>
  </si>
  <si>
    <t>Matlock Bath Holy Trinity CofE Controlled Primary School</t>
  </si>
  <si>
    <t>South Darley CofE Primary School</t>
  </si>
  <si>
    <t>Monyash CofE Primary School</t>
  </si>
  <si>
    <t>Netherseal St Peter's CofE (C) Primary School</t>
  </si>
  <si>
    <t>Norbury CofE Primary School</t>
  </si>
  <si>
    <t>Long Lane Church of England Primary School</t>
  </si>
  <si>
    <t>Osmaston CE (VC) Primary School</t>
  </si>
  <si>
    <t>Peak Forest CE Primary School</t>
  </si>
  <si>
    <t>St John's CofE Primary School</t>
  </si>
  <si>
    <t>Risley Lower Grammar CE (VC) Primary School</t>
  </si>
  <si>
    <t>Rosliston CofE Primary School</t>
  </si>
  <si>
    <t>St Andrew's CofE Primary School</t>
  </si>
  <si>
    <t>Stanley Common CofE Primary School</t>
  </si>
  <si>
    <t>Stanton-in-Peak CofE Primary School</t>
  </si>
  <si>
    <t>Stoney Middleton CofE (C) Primary School</t>
  </si>
  <si>
    <t>Stretton Handley Church of England Primary School</t>
  </si>
  <si>
    <t>Mugginton CofE Primary School</t>
  </si>
  <si>
    <t>Winster CofE Primary School</t>
  </si>
  <si>
    <t>Wirksworth CofE Infant School</t>
  </si>
  <si>
    <t>Woodville CofE Junior School</t>
  </si>
  <si>
    <t>Crich Carr CofE Primary School</t>
  </si>
  <si>
    <t>Crich CofE Infant School</t>
  </si>
  <si>
    <t>Duke of Norfolk CofE Primary School</t>
  </si>
  <si>
    <t>St Andrew's CofE Junior School</t>
  </si>
  <si>
    <t>Bakewell Methodist Junior School</t>
  </si>
  <si>
    <t>Church Broughton CofE Primary School</t>
  </si>
  <si>
    <t>Taxal and Fernilee CofE Primary School</t>
  </si>
  <si>
    <t>Calow CofE VC Primary School</t>
  </si>
  <si>
    <t>Charlesworth Voluntary Controlled Primary School</t>
  </si>
  <si>
    <t>Codnor Community Primary School Church of England Controlled</t>
  </si>
  <si>
    <t>Carsington and Hopton Primary School</t>
  </si>
  <si>
    <t>Fritchley CofE (Aided) Primary School</t>
  </si>
  <si>
    <t>Denby Free CofE VA Primary School</t>
  </si>
  <si>
    <t>Camms CofE (Aided) Primary School</t>
  </si>
  <si>
    <t>FitzHerbert CofE (Aided) Primary School</t>
  </si>
  <si>
    <t>Dinting CofE Primary School</t>
  </si>
  <si>
    <t>Hathersage St Michael's CofE (Aided) Primary School</t>
  </si>
  <si>
    <t>Litton CofE Primary School</t>
  </si>
  <si>
    <t>Longstone CofE Primary School</t>
  </si>
  <si>
    <t>Bonsall CofE (A) Primary School</t>
  </si>
  <si>
    <t>Newton Solney CofE (Aided) Infant School</t>
  </si>
  <si>
    <t>Pilsley CofE Primary School</t>
  </si>
  <si>
    <t>Taddington and Priestcliffe School</t>
  </si>
  <si>
    <t>Weston-on-Trent CofE (VA) Primary School</t>
  </si>
  <si>
    <t>St Mary's Catholic Primary</t>
  </si>
  <si>
    <t>St Andrew's CofE Methodist (Aided) Primary School</t>
  </si>
  <si>
    <t>Tintwistle CofE (Aided) Primary School</t>
  </si>
  <si>
    <t>All Saints CofE Primary School</t>
  </si>
  <si>
    <t>St Joseph's Catholic and CofE (VA) Primary School</t>
  </si>
  <si>
    <t>Sharley Park Community Primary School</t>
  </si>
  <si>
    <t>Chapel-en-le-Frith High School</t>
  </si>
  <si>
    <t>New Mills School &amp; Sixth Form</t>
  </si>
  <si>
    <t>William Allitt School</t>
  </si>
  <si>
    <t>Aldercar High School</t>
  </si>
  <si>
    <t>Tibshelf Community School</t>
  </si>
  <si>
    <t>Whittington Green School</t>
  </si>
  <si>
    <t>Parkside Community School</t>
  </si>
  <si>
    <t>Anthony Gell School</t>
  </si>
  <si>
    <t>Dronfield Henry Fanshawe School</t>
  </si>
  <si>
    <t>Buxton Community School</t>
  </si>
  <si>
    <t>Belmont Primary School</t>
  </si>
  <si>
    <t>Repton Primary School</t>
  </si>
  <si>
    <t>Linton Primary School</t>
  </si>
  <si>
    <t>The Curzon CofE Primary School</t>
  </si>
  <si>
    <t>Fairmeadows Foundation Primary School</t>
  </si>
  <si>
    <t>Chinley Primary School</t>
  </si>
  <si>
    <t>Belper School and Sixth Form Centre</t>
  </si>
  <si>
    <t>Lady Manners School</t>
  </si>
  <si>
    <t>Holly House Special School</t>
  </si>
  <si>
    <t>Brackenfield Special School</t>
  </si>
  <si>
    <t>Swanwick School and Sports College</t>
  </si>
  <si>
    <t>Alfreton Park Community Special School</t>
  </si>
  <si>
    <t>Ashbourne Primary School</t>
  </si>
  <si>
    <t>CIP2000</t>
  </si>
  <si>
    <t>CIP2002</t>
  </si>
  <si>
    <t>CIP2003</t>
  </si>
  <si>
    <t>CIP2006</t>
  </si>
  <si>
    <t>CIP2010</t>
  </si>
  <si>
    <t>CIP2011</t>
  </si>
  <si>
    <t>CIP2012</t>
  </si>
  <si>
    <t>CIP2013</t>
  </si>
  <si>
    <t>CIP2017</t>
  </si>
  <si>
    <t>CIP2018</t>
  </si>
  <si>
    <t>CIP2019</t>
  </si>
  <si>
    <t>CIP2021</t>
  </si>
  <si>
    <t>CIP2022</t>
  </si>
  <si>
    <t>CIP2041</t>
  </si>
  <si>
    <t>CIP2043</t>
  </si>
  <si>
    <t>CIP2044</t>
  </si>
  <si>
    <t>CIP2045</t>
  </si>
  <si>
    <t>CIP2046</t>
  </si>
  <si>
    <t>CIP2048</t>
  </si>
  <si>
    <t>CIP2049</t>
  </si>
  <si>
    <t>CIP2050</t>
  </si>
  <si>
    <t>CIP2051</t>
  </si>
  <si>
    <t>CIP2052</t>
  </si>
  <si>
    <t>CIP2053</t>
  </si>
  <si>
    <t>CIP2057</t>
  </si>
  <si>
    <t>CIP2058</t>
  </si>
  <si>
    <t>CIP2060</t>
  </si>
  <si>
    <t>CIP2061</t>
  </si>
  <si>
    <t>CIP2062</t>
  </si>
  <si>
    <t>CIP2068</t>
  </si>
  <si>
    <t>CIP2072</t>
  </si>
  <si>
    <t>CIP2076</t>
  </si>
  <si>
    <t>CIP2079</t>
  </si>
  <si>
    <t>CIP2080</t>
  </si>
  <si>
    <t>CIP2082</t>
  </si>
  <si>
    <t>CIP2083</t>
  </si>
  <si>
    <t>CIP2084</t>
  </si>
  <si>
    <t>CIP2085</t>
  </si>
  <si>
    <t>CIP2086</t>
  </si>
  <si>
    <t>CIP2089</t>
  </si>
  <si>
    <t>CIP2091</t>
  </si>
  <si>
    <t>CIP2092</t>
  </si>
  <si>
    <t>CIP2095</t>
  </si>
  <si>
    <t>CIP2097</t>
  </si>
  <si>
    <t>CIP2101</t>
  </si>
  <si>
    <t>CIP2102</t>
  </si>
  <si>
    <t>CIP2103</t>
  </si>
  <si>
    <t>CIP2104</t>
  </si>
  <si>
    <t>CIP2105</t>
  </si>
  <si>
    <t>CIP2106</t>
  </si>
  <si>
    <t>CIP2107</t>
  </si>
  <si>
    <t>CIP2109</t>
  </si>
  <si>
    <t>CIP2113</t>
  </si>
  <si>
    <t>CIP2115</t>
  </si>
  <si>
    <t>CIP2124</t>
  </si>
  <si>
    <t>CIP2125</t>
  </si>
  <si>
    <t>CIP2126</t>
  </si>
  <si>
    <t>CIP2131</t>
  </si>
  <si>
    <t>CIP2132</t>
  </si>
  <si>
    <t>CIP2138</t>
  </si>
  <si>
    <t>CIP2139</t>
  </si>
  <si>
    <t>CIP2141</t>
  </si>
  <si>
    <t>CIP2142</t>
  </si>
  <si>
    <t>CIP2146</t>
  </si>
  <si>
    <t>CIP2149</t>
  </si>
  <si>
    <t>CIP2150</t>
  </si>
  <si>
    <t>CIP2151</t>
  </si>
  <si>
    <t>CIP2153</t>
  </si>
  <si>
    <t>CIP2157</t>
  </si>
  <si>
    <t>CIP2159</t>
  </si>
  <si>
    <t>CIP2160</t>
  </si>
  <si>
    <t>CIP2161</t>
  </si>
  <si>
    <t>CIP2169</t>
  </si>
  <si>
    <t>CIP2172</t>
  </si>
  <si>
    <t>CIP2173</t>
  </si>
  <si>
    <t>CIP2174</t>
  </si>
  <si>
    <t>CIP2175</t>
  </si>
  <si>
    <t>CIP2177</t>
  </si>
  <si>
    <t>CIP2178</t>
  </si>
  <si>
    <t>CIP2179</t>
  </si>
  <si>
    <t>CIP2181</t>
  </si>
  <si>
    <t>CIP2182</t>
  </si>
  <si>
    <t>CIP2186</t>
  </si>
  <si>
    <t>CIP2187</t>
  </si>
  <si>
    <t>CIP2190</t>
  </si>
  <si>
    <t>CIP2191</t>
  </si>
  <si>
    <t>CIP2196</t>
  </si>
  <si>
    <t>CIP2201</t>
  </si>
  <si>
    <t>CIP2202</t>
  </si>
  <si>
    <t>CIP2210</t>
  </si>
  <si>
    <t>CIP2211</t>
  </si>
  <si>
    <t>CIP2213</t>
  </si>
  <si>
    <t>CIP2219</t>
  </si>
  <si>
    <t>CIP2223</t>
  </si>
  <si>
    <t>CIP2224</t>
  </si>
  <si>
    <t>CIP2227</t>
  </si>
  <si>
    <t>CIP2228</t>
  </si>
  <si>
    <t>CIP2229</t>
  </si>
  <si>
    <t>CIP2239</t>
  </si>
  <si>
    <t>CIP2242</t>
  </si>
  <si>
    <t>CIP2243</t>
  </si>
  <si>
    <t>CIP2244</t>
  </si>
  <si>
    <t>CIP2245</t>
  </si>
  <si>
    <t>CIP2253</t>
  </si>
  <si>
    <t>CIP2254</t>
  </si>
  <si>
    <t>CIP2255</t>
  </si>
  <si>
    <t>CIP2257</t>
  </si>
  <si>
    <t>CIP2258</t>
  </si>
  <si>
    <t>CIP2260</t>
  </si>
  <si>
    <t>CIP2262</t>
  </si>
  <si>
    <t>CIP2266</t>
  </si>
  <si>
    <t>CIP2268</t>
  </si>
  <si>
    <t>CIP2269</t>
  </si>
  <si>
    <t>CIP2270</t>
  </si>
  <si>
    <t>CIP2274</t>
  </si>
  <si>
    <t>CIP2275</t>
  </si>
  <si>
    <t>CIP2276</t>
  </si>
  <si>
    <t>CIP2277</t>
  </si>
  <si>
    <t>CIP2278</t>
  </si>
  <si>
    <t>CIP2279</t>
  </si>
  <si>
    <t>CIP2283</t>
  </si>
  <si>
    <t>CIP2285</t>
  </si>
  <si>
    <t>CIP2286</t>
  </si>
  <si>
    <t>CIP2288</t>
  </si>
  <si>
    <t>CIP2289</t>
  </si>
  <si>
    <t>CIP2290</t>
  </si>
  <si>
    <t>CIP2293</t>
  </si>
  <si>
    <t>CIP2296</t>
  </si>
  <si>
    <t>CIP2306</t>
  </si>
  <si>
    <t>CIP2307</t>
  </si>
  <si>
    <t>CIP2310</t>
  </si>
  <si>
    <t>CIP2314</t>
  </si>
  <si>
    <t>CIP2315</t>
  </si>
  <si>
    <t>CIP2317</t>
  </si>
  <si>
    <t>CIP2321</t>
  </si>
  <si>
    <t>CIP2326</t>
  </si>
  <si>
    <t>CIP2329</t>
  </si>
  <si>
    <t>CIP2332</t>
  </si>
  <si>
    <t>CIP2333</t>
  </si>
  <si>
    <t>CIP2336</t>
  </si>
  <si>
    <t>CIP2338</t>
  </si>
  <si>
    <t>CIP2344</t>
  </si>
  <si>
    <t>CIP2349</t>
  </si>
  <si>
    <t>CIP2351</t>
  </si>
  <si>
    <t>CIP2358</t>
  </si>
  <si>
    <t>CIP2359</t>
  </si>
  <si>
    <t>CIP2361</t>
  </si>
  <si>
    <t>CIP2362</t>
  </si>
  <si>
    <t>CIP2368</t>
  </si>
  <si>
    <t>CIP2372</t>
  </si>
  <si>
    <t>CIP2373</t>
  </si>
  <si>
    <t>CIP2375</t>
  </si>
  <si>
    <t>CIP2377</t>
  </si>
  <si>
    <t>CIP2511</t>
  </si>
  <si>
    <t>CIP2618</t>
  </si>
  <si>
    <t>CIP2622</t>
  </si>
  <si>
    <t>CIP2623</t>
  </si>
  <si>
    <t>CIP2624</t>
  </si>
  <si>
    <t>CIP2625</t>
  </si>
  <si>
    <t>CIP2626</t>
  </si>
  <si>
    <t>CIP2631</t>
  </si>
  <si>
    <t>CIP3002</t>
  </si>
  <si>
    <t>CIP3007</t>
  </si>
  <si>
    <t>CIP3009</t>
  </si>
  <si>
    <t>CIP3015</t>
  </si>
  <si>
    <t>CIP3016</t>
  </si>
  <si>
    <t>CIP3017</t>
  </si>
  <si>
    <t>CIP3018</t>
  </si>
  <si>
    <t>CIP3019</t>
  </si>
  <si>
    <t>CIP3022</t>
  </si>
  <si>
    <t>CIP3024</t>
  </si>
  <si>
    <t>CIP3026</t>
  </si>
  <si>
    <t>CIP3027</t>
  </si>
  <si>
    <t>CIP3030</t>
  </si>
  <si>
    <t>CIP3032</t>
  </si>
  <si>
    <t>CIP3033</t>
  </si>
  <si>
    <t>CIP3034</t>
  </si>
  <si>
    <t>CIP3035</t>
  </si>
  <si>
    <t>CIP3036</t>
  </si>
  <si>
    <t>CIP3037</t>
  </si>
  <si>
    <t>CIP3038</t>
  </si>
  <si>
    <t>CIP3039</t>
  </si>
  <si>
    <t>CIP3040</t>
  </si>
  <si>
    <t>CIP3041</t>
  </si>
  <si>
    <t>CIP3042</t>
  </si>
  <si>
    <t>CIP3046</t>
  </si>
  <si>
    <t>CIP3048</t>
  </si>
  <si>
    <t>CIP3050</t>
  </si>
  <si>
    <t>CIP3055</t>
  </si>
  <si>
    <t>CIP3056</t>
  </si>
  <si>
    <t>CIP3060</t>
  </si>
  <si>
    <t>CIP3061</t>
  </si>
  <si>
    <t>CIP3062</t>
  </si>
  <si>
    <t>CIP3065</t>
  </si>
  <si>
    <t>CIP3069</t>
  </si>
  <si>
    <t>CIP3070</t>
  </si>
  <si>
    <t>CIP3071</t>
  </si>
  <si>
    <t>CIP3073</t>
  </si>
  <si>
    <t>CIP3074</t>
  </si>
  <si>
    <t>CIP3075</t>
  </si>
  <si>
    <t>CIP3076</t>
  </si>
  <si>
    <t>CIP3077</t>
  </si>
  <si>
    <t>CIP3079</t>
  </si>
  <si>
    <t>CIP3080</t>
  </si>
  <si>
    <t>CIP3082</t>
  </si>
  <si>
    <t>CIP3083</t>
  </si>
  <si>
    <t>CIP3087</t>
  </si>
  <si>
    <t>CIP3088</t>
  </si>
  <si>
    <t>CIP3090</t>
  </si>
  <si>
    <t>CIP3093</t>
  </si>
  <si>
    <t>CIP3094</t>
  </si>
  <si>
    <t>CIP3098</t>
  </si>
  <si>
    <t>CIP3099</t>
  </si>
  <si>
    <t>CIP3100</t>
  </si>
  <si>
    <t>CIP3101</t>
  </si>
  <si>
    <t>CIP3105</t>
  </si>
  <si>
    <t>CIP3106</t>
  </si>
  <si>
    <t>CIP3107</t>
  </si>
  <si>
    <t>CIP3110</t>
  </si>
  <si>
    <t>CIP3151</t>
  </si>
  <si>
    <t>CIP3156</t>
  </si>
  <si>
    <t>CIP3157</t>
  </si>
  <si>
    <t>CIP3161</t>
  </si>
  <si>
    <t>CIP3162</t>
  </si>
  <si>
    <t>CIP3163</t>
  </si>
  <si>
    <t>CIP3164</t>
  </si>
  <si>
    <t>CIP3306</t>
  </si>
  <si>
    <t>CIP3312</t>
  </si>
  <si>
    <t>CIP3315</t>
  </si>
  <si>
    <t>CIP3316</t>
  </si>
  <si>
    <t>CIP3317</t>
  </si>
  <si>
    <t>CIP3319</t>
  </si>
  <si>
    <t>CIP3321</t>
  </si>
  <si>
    <t>CIP3324</t>
  </si>
  <si>
    <t>CIP3325</t>
  </si>
  <si>
    <t>CIP3326</t>
  </si>
  <si>
    <t>CIP3330</t>
  </si>
  <si>
    <t>CIP3331</t>
  </si>
  <si>
    <t>CIP3337</t>
  </si>
  <si>
    <t>CIP3342</t>
  </si>
  <si>
    <t>CIP3502</t>
  </si>
  <si>
    <t>CIP3523</t>
  </si>
  <si>
    <t>CIP3538</t>
  </si>
  <si>
    <t>CIP3540</t>
  </si>
  <si>
    <t>CIP3549</t>
  </si>
  <si>
    <t>CIP3551</t>
  </si>
  <si>
    <t>CIS4019</t>
  </si>
  <si>
    <t>CIS4057</t>
  </si>
  <si>
    <t>CIS4074</t>
  </si>
  <si>
    <t>CIS4089</t>
  </si>
  <si>
    <t>CIS4173</t>
  </si>
  <si>
    <t>CIS4192</t>
  </si>
  <si>
    <t>CIS4195</t>
  </si>
  <si>
    <t>CIS4505</t>
  </si>
  <si>
    <t>CIS4509</t>
  </si>
  <si>
    <t>CIS4510</t>
  </si>
  <si>
    <t>CIP5200</t>
  </si>
  <si>
    <t>CIP5202</t>
  </si>
  <si>
    <t>CIP5204</t>
  </si>
  <si>
    <t>CIP5207</t>
  </si>
  <si>
    <t>CIP5208</t>
  </si>
  <si>
    <t>CIP5211</t>
  </si>
  <si>
    <t>CIS5404</t>
  </si>
  <si>
    <t>CIS5411</t>
  </si>
  <si>
    <t>CIX7000</t>
  </si>
  <si>
    <t>CIX7005</t>
  </si>
  <si>
    <t>CIX7009</t>
  </si>
  <si>
    <t>CIX7018</t>
  </si>
  <si>
    <t>I08a</t>
  </si>
  <si>
    <t>I08b</t>
  </si>
  <si>
    <t>OB01</t>
  </si>
  <si>
    <t>Opening revenue balance</t>
  </si>
  <si>
    <t>Opening community-focused revenue balance</t>
  </si>
  <si>
    <t>Opening capital balance</t>
  </si>
  <si>
    <t>I18a</t>
  </si>
  <si>
    <t>I18c</t>
  </si>
  <si>
    <t>I18d</t>
  </si>
  <si>
    <t>I18b</t>
  </si>
  <si>
    <t>Income from the Coronavirus Job Retention Scheme</t>
  </si>
  <si>
    <t>Income from other additional grants</t>
  </si>
  <si>
    <t>Income from any grants provided in relation to COVID-19</t>
  </si>
  <si>
    <t>Income from any grants in relation to COVID-19 catch-up activity</t>
  </si>
  <si>
    <t>Community-focused School Funding and/or Grants</t>
  </si>
  <si>
    <t>Community-focused School Facilities Income</t>
  </si>
  <si>
    <t>Pupil-focused Extended School Funding and/or Grants</t>
  </si>
  <si>
    <t>Other Grants and Payments received</t>
  </si>
  <si>
    <t>Income from letting premises</t>
  </si>
  <si>
    <t xml:space="preserve">Other Income from facilities and services </t>
  </si>
  <si>
    <t>Bought in Professional Services - Other (except PFI)</t>
  </si>
  <si>
    <t>Community-focused School Staffing Costs</t>
  </si>
  <si>
    <t>Community-focused School Costs</t>
  </si>
  <si>
    <t>Acquisition of Land and Existing Buildings</t>
  </si>
  <si>
    <t>Community-Focused School Revenue Balances</t>
  </si>
  <si>
    <t>Committed Revenue Balances</t>
  </si>
  <si>
    <t>Uncommitted Revenue Balances</t>
  </si>
  <si>
    <t>B07</t>
  </si>
  <si>
    <t>Identification of Capital Loans to the School</t>
  </si>
  <si>
    <t>To view your school's report, please enter your 4 digit DFE number in the yellow box (cell B4)</t>
  </si>
  <si>
    <t>DfE No:</t>
  </si>
  <si>
    <t>Consistent Financial Report (CFR) for Financial Year Ended 31 March 2024</t>
  </si>
  <si>
    <t>Nursery Schools</t>
  </si>
  <si>
    <t>Primary Schools</t>
  </si>
  <si>
    <t>Secondary Schools</t>
  </si>
  <si>
    <t>Special Schools</t>
  </si>
  <si>
    <t>From Generator spreadsheet</t>
  </si>
  <si>
    <t>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</si>
</sst>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 ;\-#,##0\ 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1"/>
      <color rgb="FF0070C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3">
    <xf numFmtId="0" fontId="0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13" applyNumberFormat="0" applyAlignment="0" applyProtection="0"/>
    <xf numFmtId="0" fontId="19" fillId="8" borderId="14" applyNumberFormat="0" applyAlignment="0" applyProtection="0"/>
    <xf numFmtId="0" fontId="20" fillId="8" borderId="13" applyNumberFormat="0" applyAlignment="0" applyProtection="0"/>
    <xf numFmtId="0" fontId="21" fillId="0" borderId="15" applyNumberFormat="0" applyFill="0" applyAlignment="0" applyProtection="0"/>
    <xf numFmtId="0" fontId="22" fillId="9" borderId="16" applyNumberFormat="0" applyAlignment="0" applyProtection="0"/>
    <xf numFmtId="0" fontId="23" fillId="0" borderId="0" applyNumberFormat="0" applyFill="0" applyBorder="0" applyAlignment="0" applyProtection="0"/>
    <xf numFmtId="0" fontId="10" fillId="10" borderId="17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26" fillId="34" borderId="0" applyNumberFormat="0" applyBorder="0" applyAlignment="0" applyProtection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" fillId="10" borderId="17" applyNumberFormat="0" applyFont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10" borderId="17" applyNumberFormat="0" applyFont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10" borderId="17" applyNumberFormat="0" applyFont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7" fillId="0" borderId="0"/>
    <xf numFmtId="0" fontId="1" fillId="0" borderId="0"/>
    <xf numFmtId="43" fontId="10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5" fillId="0" borderId="0" xfId="0" applyFont="1"/>
    <xf numFmtId="4" fontId="5" fillId="0" borderId="0" xfId="0" applyNumberFormat="1" applyFont="1"/>
    <xf numFmtId="0" fontId="4" fillId="2" borderId="9" xfId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1" fillId="0" borderId="0" xfId="2" applyFont="1" applyFill="1"/>
    <xf numFmtId="0" fontId="8" fillId="0" borderId="0" xfId="2" quotePrefix="1" applyFont="1" applyFill="1" applyAlignment="1">
      <alignment horizontal="right"/>
    </xf>
    <xf numFmtId="0" fontId="1" fillId="0" borderId="0" xfId="2" quotePrefix="1" applyFont="1" applyFill="1" applyAlignment="1">
      <alignment horizontal="center"/>
    </xf>
    <xf numFmtId="0" fontId="1" fillId="0" borderId="0" xfId="2" applyFont="1" applyFill="1" applyAlignment="1">
      <alignment horizontal="center"/>
    </xf>
    <xf numFmtId="0" fontId="1" fillId="0" borderId="0" xfId="2" quotePrefix="1" applyFont="1" applyFill="1" applyAlignment="1">
      <alignment horizontal="left"/>
    </xf>
    <xf numFmtId="0" fontId="1" fillId="0" borderId="0" xfId="2" applyFont="1" applyFill="1" applyAlignment="1">
      <alignment horizontal="left"/>
    </xf>
    <xf numFmtId="0" fontId="2" fillId="0" borderId="0" xfId="2" applyFont="1" applyFill="1" applyAlignment="1">
      <alignment horizontal="center"/>
    </xf>
    <xf numFmtId="0" fontId="8" fillId="0" borderId="0" xfId="2" applyFont="1" applyFill="1" applyAlignment="1">
      <alignment horizontal="left"/>
    </xf>
    <xf numFmtId="0" fontId="5" fillId="0" borderId="0" xfId="2" applyFont="1" applyFill="1"/>
    <xf numFmtId="0" fontId="5" fillId="0" borderId="0" xfId="2" applyFont="1" applyFill="1" applyAlignment="1">
      <alignment horizontal="center"/>
    </xf>
    <xf numFmtId="0" fontId="5" fillId="0" borderId="0" xfId="2" quotePrefix="1" applyFont="1" applyFill="1" applyAlignment="1">
      <alignment horizontal="left"/>
    </xf>
    <xf numFmtId="3" fontId="1" fillId="0" borderId="0" xfId="2" quotePrefix="1" applyNumberFormat="1" applyFont="1" applyFill="1" applyAlignment="1">
      <alignment horizontal="right"/>
    </xf>
    <xf numFmtId="3" fontId="5" fillId="0" borderId="0" xfId="0" applyNumberFormat="1" applyFont="1"/>
    <xf numFmtId="3" fontId="9" fillId="0" borderId="0" xfId="0" applyNumberFormat="1" applyFont="1"/>
    <xf numFmtId="3" fontId="3" fillId="0" borderId="0" xfId="0" applyNumberFormat="1" applyFont="1"/>
    <xf numFmtId="0" fontId="5" fillId="0" borderId="0" xfId="0" applyFont="1" applyFill="1"/>
    <xf numFmtId="4" fontId="5" fillId="0" borderId="0" xfId="0" applyNumberFormat="1" applyFont="1" applyFill="1"/>
    <xf numFmtId="4" fontId="0" fillId="0" borderId="0" xfId="0" applyNumberFormat="1"/>
    <xf numFmtId="0" fontId="28" fillId="2" borderId="9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/>
    </xf>
    <xf numFmtId="0" fontId="7" fillId="0" borderId="0" xfId="2" applyFont="1" applyFill="1" applyAlignment="1">
      <alignment horizontal="left"/>
    </xf>
    <xf numFmtId="164" fontId="5" fillId="0" borderId="0" xfId="102" applyNumberFormat="1" applyFont="1"/>
    <xf numFmtId="164" fontId="3" fillId="0" borderId="0" xfId="102" applyNumberFormat="1" applyFont="1"/>
    <xf numFmtId="0" fontId="8" fillId="0" borderId="0" xfId="2" applyFont="1" applyFill="1"/>
    <xf numFmtId="0" fontId="5" fillId="35" borderId="0" xfId="0" applyFont="1" applyFill="1"/>
    <xf numFmtId="0" fontId="5" fillId="36" borderId="0" xfId="0" applyFont="1" applyFill="1"/>
    <xf numFmtId="0" fontId="5" fillId="37" borderId="0" xfId="0" applyFont="1" applyFill="1"/>
    <xf numFmtId="0" fontId="5" fillId="38" borderId="0" xfId="0" applyFont="1" applyFill="1"/>
    <xf numFmtId="0" fontId="0" fillId="0" borderId="0" xfId="0" applyFill="1"/>
    <xf numFmtId="0" fontId="29" fillId="0" borderId="0" xfId="2" applyFont="1" applyAlignment="1">
      <alignment horizontal="left"/>
    </xf>
    <xf numFmtId="0" fontId="8" fillId="0" borderId="0" xfId="2" applyFont="1" applyFill="1" applyAlignment="1">
      <alignment horizontal="left"/>
    </xf>
    <xf numFmtId="0" fontId="4" fillId="2" borderId="21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14" fontId="5" fillId="0" borderId="0" xfId="102" applyNumberFormat="1" applyFont="1"/>
    <xf numFmtId="0" fontId="8" fillId="0" borderId="0" xfId="2" quotePrefix="1" applyFont="1" applyFill="1" applyAlignment="1">
      <alignment horizontal="centerContinuous"/>
    </xf>
    <xf numFmtId="0" fontId="8" fillId="0" borderId="0" xfId="2" applyFont="1" applyFill="1" applyAlignment="1">
      <alignment horizontal="centerContinuous"/>
    </xf>
  </cellXfs>
  <cellStyles count="103">
    <cellStyle name="%" xfId="2" xr:uid="{00000000-0005-0000-0000-000000000000}"/>
    <cellStyle name="% 2" xfId="47" xr:uid="{00000000-0005-0000-0000-000001000000}"/>
    <cellStyle name="% 2 2" xfId="95" xr:uid="{00000000-0005-0000-0000-000002000000}"/>
    <cellStyle name="% 3" xfId="94" xr:uid="{00000000-0005-0000-0000-000003000000}"/>
    <cellStyle name="20% - Accent1" xfId="21" builtinId="30" customBuiltin="1"/>
    <cellStyle name="20% - Accent1 2" xfId="50" xr:uid="{00000000-0005-0000-0000-000005000000}"/>
    <cellStyle name="20% - Accent1 3" xfId="63" xr:uid="{00000000-0005-0000-0000-000006000000}"/>
    <cellStyle name="20% - Accent1 4" xfId="76" xr:uid="{00000000-0005-0000-0000-000007000000}"/>
    <cellStyle name="20% - Accent2" xfId="25" builtinId="34" customBuiltin="1"/>
    <cellStyle name="20% - Accent2 2" xfId="52" xr:uid="{00000000-0005-0000-0000-000009000000}"/>
    <cellStyle name="20% - Accent2 3" xfId="65" xr:uid="{00000000-0005-0000-0000-00000A000000}"/>
    <cellStyle name="20% - Accent2 4" xfId="78" xr:uid="{00000000-0005-0000-0000-00000B000000}"/>
    <cellStyle name="20% - Accent3" xfId="29" builtinId="38" customBuiltin="1"/>
    <cellStyle name="20% - Accent3 2" xfId="54" xr:uid="{00000000-0005-0000-0000-00000D000000}"/>
    <cellStyle name="20% - Accent3 3" xfId="67" xr:uid="{00000000-0005-0000-0000-00000E000000}"/>
    <cellStyle name="20% - Accent3 4" xfId="80" xr:uid="{00000000-0005-0000-0000-00000F000000}"/>
    <cellStyle name="20% - Accent4" xfId="33" builtinId="42" customBuiltin="1"/>
    <cellStyle name="20% - Accent4 2" xfId="56" xr:uid="{00000000-0005-0000-0000-000011000000}"/>
    <cellStyle name="20% - Accent4 3" xfId="69" xr:uid="{00000000-0005-0000-0000-000012000000}"/>
    <cellStyle name="20% - Accent4 4" xfId="82" xr:uid="{00000000-0005-0000-0000-000013000000}"/>
    <cellStyle name="20% - Accent5" xfId="37" builtinId="46" customBuiltin="1"/>
    <cellStyle name="20% - Accent5 2" xfId="58" xr:uid="{00000000-0005-0000-0000-000015000000}"/>
    <cellStyle name="20% - Accent5 3" xfId="71" xr:uid="{00000000-0005-0000-0000-000016000000}"/>
    <cellStyle name="20% - Accent5 4" xfId="84" xr:uid="{00000000-0005-0000-0000-000017000000}"/>
    <cellStyle name="20% - Accent6" xfId="41" builtinId="50" customBuiltin="1"/>
    <cellStyle name="20% - Accent6 2" xfId="60" xr:uid="{00000000-0005-0000-0000-000019000000}"/>
    <cellStyle name="20% - Accent6 3" xfId="73" xr:uid="{00000000-0005-0000-0000-00001A000000}"/>
    <cellStyle name="20% - Accent6 4" xfId="86" xr:uid="{00000000-0005-0000-0000-00001B000000}"/>
    <cellStyle name="40% - Accent1" xfId="22" builtinId="31" customBuiltin="1"/>
    <cellStyle name="40% - Accent1 2" xfId="51" xr:uid="{00000000-0005-0000-0000-00001D000000}"/>
    <cellStyle name="40% - Accent1 3" xfId="64" xr:uid="{00000000-0005-0000-0000-00001E000000}"/>
    <cellStyle name="40% - Accent1 4" xfId="77" xr:uid="{00000000-0005-0000-0000-00001F000000}"/>
    <cellStyle name="40% - Accent2" xfId="26" builtinId="35" customBuiltin="1"/>
    <cellStyle name="40% - Accent2 2" xfId="53" xr:uid="{00000000-0005-0000-0000-000021000000}"/>
    <cellStyle name="40% - Accent2 3" xfId="66" xr:uid="{00000000-0005-0000-0000-000022000000}"/>
    <cellStyle name="40% - Accent2 4" xfId="79" xr:uid="{00000000-0005-0000-0000-000023000000}"/>
    <cellStyle name="40% - Accent3" xfId="30" builtinId="39" customBuiltin="1"/>
    <cellStyle name="40% - Accent3 2" xfId="55" xr:uid="{00000000-0005-0000-0000-000025000000}"/>
    <cellStyle name="40% - Accent3 3" xfId="68" xr:uid="{00000000-0005-0000-0000-000026000000}"/>
    <cellStyle name="40% - Accent3 4" xfId="81" xr:uid="{00000000-0005-0000-0000-000027000000}"/>
    <cellStyle name="40% - Accent4" xfId="34" builtinId="43" customBuiltin="1"/>
    <cellStyle name="40% - Accent4 2" xfId="57" xr:uid="{00000000-0005-0000-0000-000029000000}"/>
    <cellStyle name="40% - Accent4 3" xfId="70" xr:uid="{00000000-0005-0000-0000-00002A000000}"/>
    <cellStyle name="40% - Accent4 4" xfId="83" xr:uid="{00000000-0005-0000-0000-00002B000000}"/>
    <cellStyle name="40% - Accent5" xfId="38" builtinId="47" customBuiltin="1"/>
    <cellStyle name="40% - Accent5 2" xfId="59" xr:uid="{00000000-0005-0000-0000-00002D000000}"/>
    <cellStyle name="40% - Accent5 3" xfId="72" xr:uid="{00000000-0005-0000-0000-00002E000000}"/>
    <cellStyle name="40% - Accent5 4" xfId="85" xr:uid="{00000000-0005-0000-0000-00002F000000}"/>
    <cellStyle name="40% - Accent6" xfId="42" builtinId="51" customBuiltin="1"/>
    <cellStyle name="40% - Accent6 2" xfId="61" xr:uid="{00000000-0005-0000-0000-000031000000}"/>
    <cellStyle name="40% - Accent6 3" xfId="74" xr:uid="{00000000-0005-0000-0000-000032000000}"/>
    <cellStyle name="40% - Accent6 4" xfId="87" xr:uid="{00000000-0005-0000-0000-000033000000}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02" builtinId="3"/>
    <cellStyle name="Comma 2" xfId="46" xr:uid="{00000000-0005-0000-0000-000043000000}"/>
    <cellStyle name="Comma 2 2" xfId="96" xr:uid="{00000000-0005-0000-0000-000044000000}"/>
    <cellStyle name="Comma 3" xfId="48" xr:uid="{00000000-0005-0000-0000-000045000000}"/>
    <cellStyle name="Comma 3 2" xfId="89" xr:uid="{00000000-0005-0000-0000-000046000000}"/>
    <cellStyle name="Comma 4" xfId="92" xr:uid="{00000000-0005-0000-0000-000047000000}"/>
    <cellStyle name="Currency 2" xfId="97" xr:uid="{00000000-0005-0000-0000-000048000000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5" xr:uid="{00000000-0005-0000-0000-000053000000}"/>
    <cellStyle name="Normal 2 2" xfId="90" xr:uid="{00000000-0005-0000-0000-000054000000}"/>
    <cellStyle name="Normal 3" xfId="1" xr:uid="{00000000-0005-0000-0000-000055000000}"/>
    <cellStyle name="Normal 3 2" xfId="101" xr:uid="{00000000-0005-0000-0000-000056000000}"/>
    <cellStyle name="Normal 4" xfId="44" xr:uid="{00000000-0005-0000-0000-000057000000}"/>
    <cellStyle name="Normal 4 2" xfId="88" xr:uid="{00000000-0005-0000-0000-000058000000}"/>
    <cellStyle name="Normal 5" xfId="91" xr:uid="{00000000-0005-0000-0000-000059000000}"/>
    <cellStyle name="Normal 6" xfId="100" xr:uid="{00000000-0005-0000-0000-00005A000000}"/>
    <cellStyle name="Note" xfId="17" builtinId="10" customBuiltin="1"/>
    <cellStyle name="Note 2" xfId="49" xr:uid="{00000000-0005-0000-0000-00005C000000}"/>
    <cellStyle name="Note 3" xfId="62" xr:uid="{00000000-0005-0000-0000-00005D000000}"/>
    <cellStyle name="Note 4" xfId="75" xr:uid="{00000000-0005-0000-0000-00005E000000}"/>
    <cellStyle name="Output" xfId="12" builtinId="21" customBuiltin="1"/>
    <cellStyle name="Percent 2" xfId="99" xr:uid="{00000000-0005-0000-0000-000060000000}"/>
    <cellStyle name="Percent 2 2" xfId="98" xr:uid="{00000000-0005-0000-0000-000061000000}"/>
    <cellStyle name="Percent 3" xfId="93" xr:uid="{00000000-0005-0000-0000-000062000000}"/>
    <cellStyle name="Title" xfId="3" builtinId="15" customBuiltin="1"/>
    <cellStyle name="Total" xfId="19" builtinId="25" customBuiltin="1"/>
    <cellStyle name="Warning Text" xfId="16" builtinId="11" customBuiltin="1"/>
  </cellStyles>
  <dxfs count="2">
    <dxf>
      <fill>
        <patternFill>
          <bgColor indexed="50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"/>
  <sheetViews>
    <sheetView showGridLines="0" tabSelected="1" workbookViewId="0">
      <selection activeCell="H1" sqref="H1"/>
    </sheetView>
  </sheetViews>
  <sheetFormatPr defaultRowHeight="12.75" x14ac:dyDescent="0.2"/>
  <cols>
    <col min="1" max="1" width="9.140625" style="2"/>
    <col min="2" max="2" width="34.140625" style="2" customWidth="1"/>
    <col min="3" max="6" width="9.140625" style="2"/>
    <col min="7" max="7" width="11" style="2" customWidth="1"/>
    <col min="8" max="8" width="11.140625" style="2" bestFit="1" customWidth="1"/>
    <col min="9" max="9" width="12.42578125" style="2" bestFit="1" customWidth="1"/>
    <col min="10" max="10" width="11.28515625" style="2" customWidth="1"/>
    <col min="11" max="11" width="15" style="32" bestFit="1" customWidth="1"/>
    <col min="12" max="12" width="10.140625" style="2" bestFit="1" customWidth="1"/>
    <col min="13" max="16384" width="9.140625" style="2"/>
  </cols>
  <sheetData>
    <row r="1" spans="1:12" x14ac:dyDescent="0.2">
      <c r="A1" s="53" t="s">
        <v>720</v>
      </c>
      <c r="B1" s="54"/>
      <c r="C1" s="54"/>
      <c r="D1" s="54"/>
      <c r="E1" s="54"/>
      <c r="F1" s="54"/>
      <c r="G1" s="54"/>
      <c r="H1" s="54"/>
      <c r="I1" s="54"/>
      <c r="J1" s="2" t="s">
        <v>726</v>
      </c>
      <c r="K1" s="52">
        <v>45503</v>
      </c>
    </row>
    <row r="3" spans="1:12" ht="13.5" thickBot="1" x14ac:dyDescent="0.25">
      <c r="A3" s="8" t="s">
        <v>85</v>
      </c>
      <c r="B3" s="2" t="str">
        <f>VLOOKUP($B$4,data,3,FALSE)</f>
        <v>All Derbyshire Schools</v>
      </c>
      <c r="G3" s="8" t="s">
        <v>86</v>
      </c>
      <c r="H3" s="2">
        <f>_xlfn.XLOOKUP($B$4,'CFR data'!A:A,'CFR data'!B:B)</f>
        <v>0</v>
      </c>
    </row>
    <row r="4" spans="1:12" ht="13.5" thickBot="1" x14ac:dyDescent="0.25">
      <c r="A4" s="8" t="s">
        <v>719</v>
      </c>
      <c r="B4" s="30" t="s">
        <v>83</v>
      </c>
    </row>
    <row r="5" spans="1:12" x14ac:dyDescent="0.2">
      <c r="A5" s="8"/>
      <c r="H5" s="9" t="s">
        <v>88</v>
      </c>
    </row>
    <row r="6" spans="1:12" x14ac:dyDescent="0.2">
      <c r="A6" s="15" t="s">
        <v>87</v>
      </c>
    </row>
    <row r="8" spans="1:12" x14ac:dyDescent="0.2">
      <c r="A8" s="2" t="s">
        <v>691</v>
      </c>
      <c r="B8" s="2" t="s">
        <v>692</v>
      </c>
      <c r="H8" s="20">
        <f>_xlfn.XLOOKUP($B$4,'CFR data'!A:A,'CFR data'!D:D)</f>
        <v>32225313.460000023</v>
      </c>
    </row>
    <row r="9" spans="1:12" x14ac:dyDescent="0.2">
      <c r="A9" s="2" t="s">
        <v>7</v>
      </c>
      <c r="B9" s="2" t="s">
        <v>693</v>
      </c>
      <c r="H9" s="20">
        <f>_xlfn.XLOOKUP($B$4,'CFR data'!A:A,'CFR data'!E:E)</f>
        <v>1371882.3299999996</v>
      </c>
      <c r="L9" s="20"/>
    </row>
    <row r="10" spans="1:12" x14ac:dyDescent="0.2">
      <c r="A10" s="2" t="s">
        <v>8</v>
      </c>
      <c r="B10" s="2" t="s">
        <v>694</v>
      </c>
      <c r="H10" s="20">
        <f>_xlfn.XLOOKUP($B$4,'CFR data'!A:A,'CFR data'!F:F)</f>
        <v>6575918.8400000026</v>
      </c>
      <c r="L10" s="20"/>
    </row>
    <row r="11" spans="1:12" x14ac:dyDescent="0.2">
      <c r="L11" s="20"/>
    </row>
    <row r="12" spans="1:12" x14ac:dyDescent="0.2">
      <c r="A12" s="41" t="s">
        <v>89</v>
      </c>
      <c r="B12" s="41"/>
      <c r="C12" s="41"/>
      <c r="D12" s="41"/>
      <c r="E12" s="8"/>
      <c r="L12" s="20"/>
    </row>
    <row r="13" spans="1:12" x14ac:dyDescent="0.2">
      <c r="A13" s="8"/>
      <c r="B13" s="8"/>
      <c r="C13" s="8"/>
      <c r="D13" s="8"/>
      <c r="E13" s="8"/>
      <c r="L13" s="20"/>
    </row>
    <row r="14" spans="1:12" x14ac:dyDescent="0.2">
      <c r="A14" s="10" t="s">
        <v>90</v>
      </c>
      <c r="B14" s="8"/>
      <c r="C14" s="8"/>
      <c r="D14" s="8"/>
      <c r="E14" s="8"/>
      <c r="L14" s="20"/>
    </row>
    <row r="15" spans="1:12" x14ac:dyDescent="0.2">
      <c r="A15" s="11" t="s">
        <v>91</v>
      </c>
      <c r="B15" s="12" t="s">
        <v>92</v>
      </c>
      <c r="C15" s="8"/>
      <c r="D15" s="8"/>
      <c r="E15" s="8"/>
      <c r="H15" s="19" t="s">
        <v>88</v>
      </c>
      <c r="L15" s="20"/>
    </row>
    <row r="16" spans="1:12" x14ac:dyDescent="0.2">
      <c r="A16" s="8"/>
      <c r="B16" s="8"/>
      <c r="C16" s="8"/>
      <c r="D16" s="8"/>
      <c r="E16" s="8"/>
      <c r="L16" s="20"/>
    </row>
    <row r="17" spans="1:12" x14ac:dyDescent="0.2">
      <c r="A17" s="11" t="s">
        <v>9</v>
      </c>
      <c r="B17" s="16" t="s">
        <v>93</v>
      </c>
      <c r="C17" s="8"/>
      <c r="D17" s="8"/>
      <c r="E17" s="8"/>
      <c r="H17" s="20">
        <f>_xlfn.XLOOKUP($B$4,'CFR data'!A:A,'CFR data'!G:G)</f>
        <v>262879174.2700001</v>
      </c>
      <c r="L17" s="20"/>
    </row>
    <row r="18" spans="1:12" x14ac:dyDescent="0.2">
      <c r="A18" s="11" t="s">
        <v>10</v>
      </c>
      <c r="B18" s="8" t="s">
        <v>94</v>
      </c>
      <c r="C18" s="8"/>
      <c r="D18" s="8"/>
      <c r="E18" s="8"/>
      <c r="H18" s="20">
        <f>_xlfn.XLOOKUP($B$4,'CFR data'!A:A,'CFR data'!H:H)</f>
        <v>4172532.34</v>
      </c>
      <c r="L18" s="20"/>
    </row>
    <row r="19" spans="1:12" x14ac:dyDescent="0.2">
      <c r="A19" s="11" t="s">
        <v>11</v>
      </c>
      <c r="B19" s="16" t="s">
        <v>95</v>
      </c>
      <c r="C19" s="8"/>
      <c r="D19" s="8"/>
      <c r="E19" s="8"/>
      <c r="H19" s="20">
        <f>_xlfn.XLOOKUP($B$4,'CFR data'!A:A,'CFR data'!I:I)</f>
        <v>21279617.32</v>
      </c>
      <c r="L19" s="20"/>
    </row>
    <row r="20" spans="1:12" x14ac:dyDescent="0.2">
      <c r="A20" s="11" t="s">
        <v>12</v>
      </c>
      <c r="B20" s="8" t="s">
        <v>96</v>
      </c>
      <c r="C20" s="8"/>
      <c r="D20" s="8"/>
      <c r="E20" s="8"/>
      <c r="H20" s="20">
        <f>_xlfn.XLOOKUP($B$4,'CFR data'!A:A,'CFR data'!J:J)</f>
        <v>0</v>
      </c>
      <c r="L20" s="20"/>
    </row>
    <row r="21" spans="1:12" x14ac:dyDescent="0.2">
      <c r="A21" s="11" t="s">
        <v>13</v>
      </c>
      <c r="B21" s="16" t="s">
        <v>97</v>
      </c>
      <c r="C21" s="8"/>
      <c r="D21" s="8"/>
      <c r="E21" s="8"/>
      <c r="H21" s="20">
        <f>_xlfn.XLOOKUP($B$4,'CFR data'!A:A,'CFR data'!K:K)</f>
        <v>18570018.630000006</v>
      </c>
      <c r="L21" s="20"/>
    </row>
    <row r="22" spans="1:12" x14ac:dyDescent="0.2">
      <c r="A22" s="11" t="s">
        <v>14</v>
      </c>
      <c r="B22" s="8" t="s">
        <v>98</v>
      </c>
      <c r="C22" s="8"/>
      <c r="D22" s="8"/>
      <c r="E22" s="8"/>
      <c r="H22" s="20">
        <f>_xlfn.XLOOKUP($B$4,'CFR data'!A:A,'CFR data'!L:L)</f>
        <v>11704334.149999995</v>
      </c>
      <c r="L22" s="20"/>
    </row>
    <row r="23" spans="1:12" x14ac:dyDescent="0.2">
      <c r="A23" s="11" t="s">
        <v>15</v>
      </c>
      <c r="B23" s="8" t="s">
        <v>706</v>
      </c>
      <c r="C23" s="8"/>
      <c r="D23" s="8"/>
      <c r="E23" s="8"/>
      <c r="H23" s="20">
        <f>_xlfn.XLOOKUP($B$4,'CFR data'!A:A,'CFR data'!M:M)</f>
        <v>322655.45</v>
      </c>
      <c r="L23" s="20"/>
    </row>
    <row r="24" spans="1:12" x14ac:dyDescent="0.2">
      <c r="A24" s="11" t="s">
        <v>689</v>
      </c>
      <c r="B24" s="8" t="s">
        <v>707</v>
      </c>
      <c r="C24" s="8"/>
      <c r="D24" s="8"/>
      <c r="E24" s="8"/>
      <c r="H24" s="20">
        <f>_xlfn.XLOOKUP($B$4,'CFR data'!A:A,'CFR data'!N:N)</f>
        <v>628372.30999999994</v>
      </c>
      <c r="L24" s="20"/>
    </row>
    <row r="25" spans="1:12" x14ac:dyDescent="0.2">
      <c r="A25" s="11" t="s">
        <v>690</v>
      </c>
      <c r="B25" s="8" t="s">
        <v>708</v>
      </c>
      <c r="C25" s="8"/>
      <c r="D25" s="8"/>
      <c r="E25" s="8"/>
      <c r="H25" s="20">
        <f>_xlfn.XLOOKUP($B$4,'CFR data'!A:A,'CFR data'!O:O)</f>
        <v>9383365.0700000003</v>
      </c>
      <c r="L25" s="20"/>
    </row>
    <row r="26" spans="1:12" x14ac:dyDescent="0.2">
      <c r="A26" s="11" t="s">
        <v>16</v>
      </c>
      <c r="B26" s="8" t="s">
        <v>99</v>
      </c>
      <c r="C26" s="8"/>
      <c r="D26" s="8"/>
      <c r="E26" s="8"/>
      <c r="H26" s="20">
        <f>_xlfn.XLOOKUP($B$4,'CFR data'!A:A,'CFR data'!P:P)</f>
        <v>4924660.4600000018</v>
      </c>
      <c r="L26" s="20"/>
    </row>
    <row r="27" spans="1:12" x14ac:dyDescent="0.2">
      <c r="A27" s="11" t="s">
        <v>17</v>
      </c>
      <c r="B27" s="8" t="s">
        <v>100</v>
      </c>
      <c r="C27" s="8"/>
      <c r="D27" s="8"/>
      <c r="E27" s="8"/>
      <c r="H27" s="20">
        <f>_xlfn.XLOOKUP($B$4,'CFR data'!A:A,'CFR data'!Q:Q)</f>
        <v>1851020.7399999991</v>
      </c>
      <c r="L27" s="20"/>
    </row>
    <row r="28" spans="1:12" x14ac:dyDescent="0.2">
      <c r="A28" s="11" t="s">
        <v>18</v>
      </c>
      <c r="B28" s="8" t="s">
        <v>101</v>
      </c>
      <c r="C28" s="8"/>
      <c r="D28" s="8"/>
      <c r="E28" s="8"/>
      <c r="H28" s="20">
        <f>_xlfn.XLOOKUP($B$4,'CFR data'!A:A,'CFR data'!R:R)</f>
        <v>322443.03000000038</v>
      </c>
      <c r="L28" s="20"/>
    </row>
    <row r="29" spans="1:12" x14ac:dyDescent="0.2">
      <c r="A29" s="11" t="s">
        <v>19</v>
      </c>
      <c r="B29" s="8" t="s">
        <v>102</v>
      </c>
      <c r="C29" s="8"/>
      <c r="D29" s="8"/>
      <c r="E29" s="8"/>
      <c r="H29" s="20">
        <f>_xlfn.XLOOKUP($B$4,'CFR data'!A:A,'CFR data'!S:S)</f>
        <v>1622812.8699999996</v>
      </c>
      <c r="L29" s="20"/>
    </row>
    <row r="30" spans="1:12" x14ac:dyDescent="0.2">
      <c r="A30" s="11" t="s">
        <v>20</v>
      </c>
      <c r="B30" s="12" t="s">
        <v>103</v>
      </c>
      <c r="C30" s="8"/>
      <c r="D30" s="8"/>
      <c r="E30" s="8"/>
      <c r="H30" s="20">
        <f>_xlfn.XLOOKUP($B$4,'CFR data'!A:A,'CFR data'!T:T)</f>
        <v>0</v>
      </c>
      <c r="L30" s="20"/>
    </row>
    <row r="31" spans="1:12" x14ac:dyDescent="0.2">
      <c r="A31" s="11" t="s">
        <v>21</v>
      </c>
      <c r="B31" s="12" t="s">
        <v>705</v>
      </c>
      <c r="C31" s="8"/>
      <c r="D31" s="8"/>
      <c r="E31" s="8"/>
      <c r="H31" s="20">
        <f>_xlfn.XLOOKUP($B$4,'CFR data'!A:A,'CFR data'!U:U)</f>
        <v>0</v>
      </c>
      <c r="L31" s="20"/>
    </row>
    <row r="32" spans="1:12" x14ac:dyDescent="0.2">
      <c r="A32" s="11" t="s">
        <v>22</v>
      </c>
      <c r="B32" s="12" t="s">
        <v>703</v>
      </c>
      <c r="C32" s="8"/>
      <c r="D32" s="8"/>
      <c r="E32" s="8"/>
      <c r="H32" s="20">
        <f>_xlfn.XLOOKUP($B$4,'CFR data'!A:A,'CFR data'!V:V)</f>
        <v>0</v>
      </c>
      <c r="L32" s="20"/>
    </row>
    <row r="33" spans="1:12" x14ac:dyDescent="0.2">
      <c r="A33" s="11" t="s">
        <v>23</v>
      </c>
      <c r="B33" s="12" t="s">
        <v>704</v>
      </c>
      <c r="C33" s="8"/>
      <c r="D33" s="8"/>
      <c r="E33" s="8"/>
      <c r="H33" s="20">
        <f>_xlfn.XLOOKUP($B$4,'CFR data'!A:A,'CFR data'!W:W)</f>
        <v>2398884.629999999</v>
      </c>
      <c r="L33" s="20"/>
    </row>
    <row r="34" spans="1:12" x14ac:dyDescent="0.2">
      <c r="A34" s="17" t="s">
        <v>695</v>
      </c>
      <c r="B34" s="18" t="s">
        <v>699</v>
      </c>
      <c r="C34" s="8"/>
      <c r="D34" s="8"/>
      <c r="E34" s="8"/>
      <c r="H34" s="20">
        <f>_xlfn.XLOOKUP($B$4,'CFR data'!A:A,'CFR data'!X:X)</f>
        <v>0</v>
      </c>
      <c r="L34" s="20"/>
    </row>
    <row r="35" spans="1:12" x14ac:dyDescent="0.2">
      <c r="A35" s="17" t="s">
        <v>698</v>
      </c>
      <c r="B35" s="18" t="s">
        <v>701</v>
      </c>
      <c r="C35" s="8"/>
      <c r="D35" s="8"/>
      <c r="E35" s="8"/>
      <c r="H35" s="20">
        <f>_xlfn.XLOOKUP($B$4,'CFR data'!A:A,'CFR data'!Y:Y)</f>
        <v>0</v>
      </c>
      <c r="L35" s="20"/>
    </row>
    <row r="36" spans="1:12" x14ac:dyDescent="0.2">
      <c r="A36" s="17" t="s">
        <v>696</v>
      </c>
      <c r="B36" s="18" t="s">
        <v>702</v>
      </c>
      <c r="C36" s="8"/>
      <c r="D36" s="8"/>
      <c r="E36" s="8"/>
      <c r="H36" s="20">
        <f>_xlfn.XLOOKUP($B$4,'CFR data'!A:A,'CFR data'!Z:Z)</f>
        <v>3012.19</v>
      </c>
      <c r="L36" s="20"/>
    </row>
    <row r="37" spans="1:12" x14ac:dyDescent="0.2">
      <c r="A37" s="17" t="s">
        <v>697</v>
      </c>
      <c r="B37" s="18" t="s">
        <v>700</v>
      </c>
      <c r="C37" s="8"/>
      <c r="D37" s="8"/>
      <c r="E37" s="8"/>
      <c r="H37" s="20">
        <f>_xlfn.XLOOKUP($B$4,'CFR data'!A:A,'CFR data'!AA:AA)</f>
        <v>9581960.7100000009</v>
      </c>
      <c r="L37" s="20"/>
    </row>
    <row r="38" spans="1:12" ht="15" x14ac:dyDescent="0.25">
      <c r="A38" s="11"/>
      <c r="B38" s="31" t="s">
        <v>104</v>
      </c>
      <c r="C38" s="31"/>
      <c r="D38" s="31"/>
      <c r="E38" s="31"/>
      <c r="I38" s="21">
        <f>SUM(H17:H37)</f>
        <v>349644864.17000002</v>
      </c>
      <c r="L38" s="20"/>
    </row>
    <row r="39" spans="1:12" x14ac:dyDescent="0.2">
      <c r="A39" s="8"/>
      <c r="B39" s="8"/>
      <c r="C39" s="8"/>
      <c r="D39" s="8"/>
      <c r="E39" s="8"/>
      <c r="L39" s="20"/>
    </row>
    <row r="40" spans="1:12" x14ac:dyDescent="0.2">
      <c r="A40" s="41" t="s">
        <v>105</v>
      </c>
      <c r="B40" s="41"/>
      <c r="C40" s="41"/>
      <c r="D40" s="41"/>
      <c r="E40" s="8"/>
      <c r="L40" s="20"/>
    </row>
    <row r="41" spans="1:12" x14ac:dyDescent="0.2">
      <c r="A41" s="8"/>
      <c r="B41" s="8"/>
      <c r="C41" s="8"/>
      <c r="D41" s="8"/>
      <c r="E41" s="8"/>
      <c r="L41" s="20"/>
    </row>
    <row r="42" spans="1:12" x14ac:dyDescent="0.2">
      <c r="A42" s="11" t="s">
        <v>24</v>
      </c>
      <c r="B42" s="8" t="s">
        <v>106</v>
      </c>
      <c r="C42" s="8"/>
      <c r="D42" s="8"/>
      <c r="E42" s="8"/>
      <c r="H42" s="20">
        <f>_xlfn.XLOOKUP($B$4,'CFR data'!A:A,'CFR data'!AB:AB)</f>
        <v>156295256.29999995</v>
      </c>
      <c r="J42" s="20"/>
      <c r="L42" s="20"/>
    </row>
    <row r="43" spans="1:12" x14ac:dyDescent="0.2">
      <c r="A43" s="11" t="s">
        <v>25</v>
      </c>
      <c r="B43" s="8" t="s">
        <v>107</v>
      </c>
      <c r="C43" s="8"/>
      <c r="D43" s="8"/>
      <c r="E43" s="8"/>
      <c r="H43" s="20">
        <f>_xlfn.XLOOKUP($B$4,'CFR data'!A:A,'CFR data'!AC:AC)</f>
        <v>2517406.66</v>
      </c>
      <c r="J43" s="20"/>
      <c r="L43" s="20"/>
    </row>
    <row r="44" spans="1:12" x14ac:dyDescent="0.2">
      <c r="A44" s="11" t="s">
        <v>26</v>
      </c>
      <c r="B44" s="8" t="s">
        <v>108</v>
      </c>
      <c r="C44" s="8"/>
      <c r="D44" s="8"/>
      <c r="E44" s="8"/>
      <c r="H44" s="20">
        <f>_xlfn.XLOOKUP($B$4,'CFR data'!A:A,'CFR data'!AD:AD)</f>
        <v>68222990.980000004</v>
      </c>
      <c r="J44" s="20"/>
      <c r="L44" s="20"/>
    </row>
    <row r="45" spans="1:12" x14ac:dyDescent="0.2">
      <c r="A45" s="11" t="s">
        <v>27</v>
      </c>
      <c r="B45" s="8" t="s">
        <v>109</v>
      </c>
      <c r="C45" s="8"/>
      <c r="D45" s="8"/>
      <c r="E45" s="8"/>
      <c r="H45" s="20">
        <f>_xlfn.XLOOKUP($B$4,'CFR data'!A:A,'CFR data'!AE:AE)</f>
        <v>6764765.8599999994</v>
      </c>
      <c r="J45" s="20"/>
      <c r="L45" s="20"/>
    </row>
    <row r="46" spans="1:12" x14ac:dyDescent="0.2">
      <c r="A46" s="11" t="s">
        <v>28</v>
      </c>
      <c r="B46" s="8" t="s">
        <v>110</v>
      </c>
      <c r="C46" s="8"/>
      <c r="D46" s="8"/>
      <c r="E46" s="8"/>
      <c r="H46" s="20">
        <f>_xlfn.XLOOKUP($B$4,'CFR data'!A:A,'CFR data'!AF:AF)</f>
        <v>16652211.06000001</v>
      </c>
      <c r="J46" s="20"/>
      <c r="L46" s="20"/>
    </row>
    <row r="47" spans="1:12" x14ac:dyDescent="0.2">
      <c r="A47" s="11" t="s">
        <v>29</v>
      </c>
      <c r="B47" s="8" t="s">
        <v>111</v>
      </c>
      <c r="C47" s="8"/>
      <c r="D47" s="8"/>
      <c r="E47" s="8"/>
      <c r="H47" s="20">
        <f>_xlfn.XLOOKUP($B$4,'CFR data'!A:A,'CFR data'!AG:AG)</f>
        <v>814354.37999999989</v>
      </c>
      <c r="J47" s="20"/>
      <c r="L47" s="20"/>
    </row>
    <row r="48" spans="1:12" x14ac:dyDescent="0.2">
      <c r="A48" s="11" t="s">
        <v>30</v>
      </c>
      <c r="B48" s="8" t="s">
        <v>112</v>
      </c>
      <c r="C48" s="8"/>
      <c r="D48" s="8"/>
      <c r="E48" s="8"/>
      <c r="H48" s="20">
        <f>_xlfn.XLOOKUP($B$4,'CFR data'!A:A,'CFR data'!AH:AH)</f>
        <v>6857134.540000001</v>
      </c>
      <c r="J48" s="20"/>
      <c r="L48" s="20"/>
    </row>
    <row r="49" spans="1:12" x14ac:dyDescent="0.2">
      <c r="A49" s="11" t="s">
        <v>31</v>
      </c>
      <c r="B49" s="12" t="s">
        <v>113</v>
      </c>
      <c r="C49" s="8"/>
      <c r="D49" s="8"/>
      <c r="E49" s="8"/>
      <c r="H49" s="20">
        <f>_xlfn.XLOOKUP($B$4,'CFR data'!A:A,'CFR data'!AI:AI)</f>
        <v>1509682.7599999998</v>
      </c>
      <c r="J49" s="20"/>
      <c r="L49" s="20"/>
    </row>
    <row r="50" spans="1:12" x14ac:dyDescent="0.2">
      <c r="A50" s="11" t="s">
        <v>32</v>
      </c>
      <c r="B50" s="16" t="s">
        <v>114</v>
      </c>
      <c r="C50" s="8"/>
      <c r="D50" s="8"/>
      <c r="E50" s="8"/>
      <c r="H50" s="20">
        <f>_xlfn.XLOOKUP($B$4,'CFR data'!A:A,'CFR data'!AJ:AJ)</f>
        <v>968332.76000000059</v>
      </c>
      <c r="J50" s="20"/>
      <c r="L50" s="20"/>
    </row>
    <row r="51" spans="1:12" x14ac:dyDescent="0.2">
      <c r="A51" s="11" t="s">
        <v>33</v>
      </c>
      <c r="B51" s="8" t="s">
        <v>115</v>
      </c>
      <c r="C51" s="8"/>
      <c r="D51" s="8"/>
      <c r="E51" s="8"/>
      <c r="H51" s="20">
        <f>_xlfn.XLOOKUP($B$4,'CFR data'!A:A,'CFR data'!AK:AK)</f>
        <v>2407211.2200000011</v>
      </c>
      <c r="J51" s="20"/>
      <c r="L51" s="20"/>
    </row>
    <row r="52" spans="1:12" x14ac:dyDescent="0.2">
      <c r="A52" s="11" t="s">
        <v>34</v>
      </c>
      <c r="B52" s="8" t="s">
        <v>116</v>
      </c>
      <c r="C52" s="8"/>
      <c r="D52" s="8"/>
      <c r="E52" s="8"/>
      <c r="H52" s="20">
        <f>_xlfn.XLOOKUP($B$4,'CFR data'!A:A,'CFR data'!AL:AL)</f>
        <v>596429.76999999979</v>
      </c>
      <c r="J52" s="20"/>
      <c r="L52" s="20"/>
    </row>
    <row r="53" spans="1:12" x14ac:dyDescent="0.2">
      <c r="A53" s="11" t="s">
        <v>35</v>
      </c>
      <c r="B53" s="8" t="s">
        <v>117</v>
      </c>
      <c r="C53" s="8"/>
      <c r="D53" s="8"/>
      <c r="E53" s="8"/>
      <c r="H53" s="20">
        <f>_xlfn.XLOOKUP($B$4,'CFR data'!A:A,'CFR data'!AM:AM)</f>
        <v>4938026.9600000018</v>
      </c>
      <c r="J53" s="20"/>
      <c r="L53" s="20"/>
    </row>
    <row r="54" spans="1:12" x14ac:dyDescent="0.2">
      <c r="A54" s="11" t="s">
        <v>36</v>
      </c>
      <c r="B54" s="8" t="s">
        <v>118</v>
      </c>
      <c r="C54" s="8"/>
      <c r="D54" s="8"/>
      <c r="E54" s="8"/>
      <c r="H54" s="20">
        <f>_xlfn.XLOOKUP($B$4,'CFR data'!A:A,'CFR data'!AN:AN)</f>
        <v>708818.37999999989</v>
      </c>
      <c r="J54" s="20"/>
      <c r="L54" s="20"/>
    </row>
    <row r="55" spans="1:12" x14ac:dyDescent="0.2">
      <c r="A55" s="11" t="s">
        <v>37</v>
      </c>
      <c r="B55" s="8" t="s">
        <v>119</v>
      </c>
      <c r="C55" s="8"/>
      <c r="D55" s="8"/>
      <c r="E55" s="8"/>
      <c r="H55" s="20">
        <f>_xlfn.XLOOKUP($B$4,'CFR data'!A:A,'CFR data'!AO:AO)</f>
        <v>5545801.6399999997</v>
      </c>
      <c r="J55" s="20"/>
      <c r="L55" s="20"/>
    </row>
    <row r="56" spans="1:12" x14ac:dyDescent="0.2">
      <c r="A56" s="11" t="s">
        <v>38</v>
      </c>
      <c r="B56" s="8" t="s">
        <v>120</v>
      </c>
      <c r="C56" s="8"/>
      <c r="D56" s="8"/>
      <c r="E56" s="8"/>
      <c r="H56" s="20">
        <f>_xlfn.XLOOKUP($B$4,'CFR data'!A:A,'CFR data'!AP:AP)</f>
        <v>912537.74000000022</v>
      </c>
      <c r="J56" s="20"/>
      <c r="L56" s="20"/>
    </row>
    <row r="57" spans="1:12" x14ac:dyDescent="0.2">
      <c r="A57" s="11" t="s">
        <v>39</v>
      </c>
      <c r="B57" s="8" t="s">
        <v>121</v>
      </c>
      <c r="C57" s="8"/>
      <c r="D57" s="8"/>
      <c r="E57" s="8"/>
      <c r="H57" s="20">
        <f>_xlfn.XLOOKUP($B$4,'CFR data'!A:A,'CFR data'!AQ:AQ)</f>
        <v>9060012.1999999974</v>
      </c>
      <c r="J57" s="20"/>
      <c r="L57" s="20"/>
    </row>
    <row r="58" spans="1:12" x14ac:dyDescent="0.2">
      <c r="A58" s="11" t="s">
        <v>40</v>
      </c>
      <c r="B58" s="8" t="s">
        <v>122</v>
      </c>
      <c r="C58" s="8"/>
      <c r="D58" s="8"/>
      <c r="E58" s="8"/>
      <c r="H58" s="20">
        <f>_xlfn.XLOOKUP($B$4,'CFR data'!A:A,'CFR data'!AR:AR)</f>
        <v>4553885.4100000011</v>
      </c>
      <c r="J58" s="20"/>
      <c r="L58" s="20"/>
    </row>
    <row r="59" spans="1:12" x14ac:dyDescent="0.2">
      <c r="A59" s="11" t="s">
        <v>41</v>
      </c>
      <c r="B59" s="12" t="s">
        <v>123</v>
      </c>
      <c r="C59" s="8"/>
      <c r="D59" s="8"/>
      <c r="E59" s="8"/>
      <c r="H59" s="20">
        <f>_xlfn.XLOOKUP($B$4,'CFR data'!A:A,'CFR data'!AS:AS)</f>
        <v>1594339.98</v>
      </c>
      <c r="J59" s="20"/>
      <c r="L59" s="20"/>
    </row>
    <row r="60" spans="1:12" x14ac:dyDescent="0.2">
      <c r="A60" s="11" t="s">
        <v>42</v>
      </c>
      <c r="B60" s="12" t="s">
        <v>124</v>
      </c>
      <c r="C60" s="8"/>
      <c r="D60" s="8"/>
      <c r="E60" s="8"/>
      <c r="H60" s="20">
        <f>_xlfn.XLOOKUP($B$4,'CFR data'!A:A,'CFR data'!AT:AT)</f>
        <v>12055852.659999996</v>
      </c>
      <c r="J60" s="20"/>
      <c r="L60" s="20"/>
    </row>
    <row r="61" spans="1:12" x14ac:dyDescent="0.2">
      <c r="A61" s="11" t="s">
        <v>43</v>
      </c>
      <c r="B61" s="8" t="s">
        <v>125</v>
      </c>
      <c r="C61" s="8"/>
      <c r="D61" s="8"/>
      <c r="E61" s="8"/>
      <c r="H61" s="20">
        <f>_xlfn.XLOOKUP($B$4,'CFR data'!A:A,'CFR data'!AU:AU)</f>
        <v>4242262.9300000025</v>
      </c>
      <c r="J61" s="20"/>
      <c r="L61" s="20"/>
    </row>
    <row r="62" spans="1:12" x14ac:dyDescent="0.2">
      <c r="A62" s="11" t="s">
        <v>44</v>
      </c>
      <c r="B62" s="8" t="s">
        <v>126</v>
      </c>
      <c r="C62" s="8"/>
      <c r="D62" s="8"/>
      <c r="E62" s="8"/>
      <c r="H62" s="20">
        <f>_xlfn.XLOOKUP($B$4,'CFR data'!A:A,'CFR data'!AV:AV)</f>
        <v>830334.82000000007</v>
      </c>
      <c r="J62" s="20"/>
      <c r="L62" s="20"/>
    </row>
    <row r="63" spans="1:12" x14ac:dyDescent="0.2">
      <c r="A63" s="11" t="s">
        <v>45</v>
      </c>
      <c r="B63" s="12" t="s">
        <v>127</v>
      </c>
      <c r="C63" s="8"/>
      <c r="D63" s="8"/>
      <c r="E63" s="8"/>
      <c r="H63" s="20">
        <f>_xlfn.XLOOKUP($B$4,'CFR data'!A:A,'CFR data'!AW:AW)</f>
        <v>2598220.2000000007</v>
      </c>
      <c r="J63" s="20"/>
      <c r="L63" s="20"/>
    </row>
    <row r="64" spans="1:12" x14ac:dyDescent="0.2">
      <c r="A64" s="11" t="s">
        <v>46</v>
      </c>
      <c r="B64" s="13" t="s">
        <v>128</v>
      </c>
      <c r="C64" s="8"/>
      <c r="D64" s="8"/>
      <c r="E64" s="8"/>
      <c r="H64" s="20">
        <f>_xlfn.XLOOKUP($B$4,'CFR data'!A:A,'CFR data'!AX:AX)</f>
        <v>1520202.64</v>
      </c>
      <c r="J64" s="20"/>
      <c r="L64" s="20"/>
    </row>
    <row r="65" spans="1:13" x14ac:dyDescent="0.2">
      <c r="A65" s="11" t="s">
        <v>47</v>
      </c>
      <c r="B65" s="8" t="s">
        <v>129</v>
      </c>
      <c r="C65" s="8"/>
      <c r="D65" s="8"/>
      <c r="E65" s="8"/>
      <c r="H65" s="20">
        <f>_xlfn.XLOOKUP($B$4,'CFR data'!A:A,'CFR data'!AY:AY)</f>
        <v>3583447.21</v>
      </c>
      <c r="J65" s="20"/>
      <c r="L65" s="20"/>
    </row>
    <row r="66" spans="1:13" x14ac:dyDescent="0.2">
      <c r="A66" s="11" t="s">
        <v>48</v>
      </c>
      <c r="B66" s="12" t="s">
        <v>130</v>
      </c>
      <c r="C66" s="8"/>
      <c r="D66" s="8"/>
      <c r="E66" s="8"/>
      <c r="H66" s="20">
        <f>_xlfn.XLOOKUP($B$4,'CFR data'!A:A,'CFR data'!AZ:AZ)</f>
        <v>16268235.229999984</v>
      </c>
      <c r="J66" s="20"/>
      <c r="L66" s="20"/>
    </row>
    <row r="67" spans="1:13" x14ac:dyDescent="0.2">
      <c r="A67" s="11" t="s">
        <v>49</v>
      </c>
      <c r="B67" s="8" t="s">
        <v>131</v>
      </c>
      <c r="C67" s="8"/>
      <c r="D67" s="8"/>
      <c r="E67" s="8"/>
      <c r="H67" s="20">
        <f>_xlfn.XLOOKUP($B$4,'CFR data'!A:A,'CFR data'!BA:BA)</f>
        <v>4579538.0399999972</v>
      </c>
      <c r="J67" s="20"/>
      <c r="L67" s="20"/>
    </row>
    <row r="68" spans="1:13" x14ac:dyDescent="0.2">
      <c r="A68" s="11" t="s">
        <v>50</v>
      </c>
      <c r="B68" s="8" t="s">
        <v>132</v>
      </c>
      <c r="C68" s="8"/>
      <c r="D68" s="8"/>
      <c r="E68" s="8"/>
      <c r="H68" s="20">
        <f>_xlfn.XLOOKUP($B$4,'CFR data'!A:A,'CFR data'!BB:BB)</f>
        <v>6302340.5999999996</v>
      </c>
      <c r="J68" s="20"/>
      <c r="L68" s="20"/>
    </row>
    <row r="69" spans="1:13" x14ac:dyDescent="0.2">
      <c r="A69" s="11" t="s">
        <v>143</v>
      </c>
      <c r="B69" s="12" t="s">
        <v>709</v>
      </c>
      <c r="C69" s="8"/>
      <c r="D69" s="8"/>
      <c r="E69" s="8"/>
      <c r="H69" s="20">
        <f>_xlfn.XLOOKUP($B$4,'CFR data'!A:A,'CFR data'!BC:BC)</f>
        <v>5489927.7700000033</v>
      </c>
      <c r="J69" s="20"/>
      <c r="L69" s="20"/>
    </row>
    <row r="70" spans="1:13" x14ac:dyDescent="0.2">
      <c r="A70" s="11" t="s">
        <v>144</v>
      </c>
      <c r="B70" s="12" t="s">
        <v>145</v>
      </c>
      <c r="C70" s="8"/>
      <c r="D70" s="8"/>
      <c r="E70" s="8"/>
      <c r="H70" s="20">
        <f>_xlfn.XLOOKUP($B$4,'CFR data'!A:A,'CFR data'!BD:BD)</f>
        <v>954811.57</v>
      </c>
      <c r="J70" s="20"/>
      <c r="L70" s="20"/>
    </row>
    <row r="71" spans="1:13" x14ac:dyDescent="0.2">
      <c r="A71" s="11" t="s">
        <v>51</v>
      </c>
      <c r="B71" s="8" t="s">
        <v>133</v>
      </c>
      <c r="C71" s="8"/>
      <c r="D71" s="8"/>
      <c r="E71" s="8"/>
      <c r="H71" s="20">
        <f>_xlfn.XLOOKUP($B$4,'CFR data'!A:A,'CFR data'!BE:BE)</f>
        <v>0</v>
      </c>
      <c r="J71" s="20"/>
      <c r="L71" s="20"/>
    </row>
    <row r="72" spans="1:13" x14ac:dyDescent="0.2">
      <c r="A72" s="11" t="s">
        <v>52</v>
      </c>
      <c r="B72" s="8" t="s">
        <v>134</v>
      </c>
      <c r="C72" s="8"/>
      <c r="D72" s="8"/>
      <c r="E72" s="8"/>
      <c r="H72" s="20">
        <f>_xlfn.XLOOKUP($B$4,'CFR data'!A:A,'CFR data'!BF:BF)</f>
        <v>140999.94</v>
      </c>
      <c r="J72" s="20"/>
      <c r="L72" s="20"/>
    </row>
    <row r="73" spans="1:13" x14ac:dyDescent="0.2">
      <c r="A73" s="11" t="s">
        <v>53</v>
      </c>
      <c r="B73" s="8" t="s">
        <v>710</v>
      </c>
      <c r="C73" s="8"/>
      <c r="D73" s="8"/>
      <c r="E73" s="8"/>
      <c r="H73" s="20">
        <f>_xlfn.XLOOKUP($B$4,'CFR data'!A:A,'CFR data'!BG:BG)</f>
        <v>1678073.4199999995</v>
      </c>
      <c r="J73" s="20"/>
      <c r="L73" s="20"/>
    </row>
    <row r="74" spans="1:13" x14ac:dyDescent="0.2">
      <c r="A74" s="11" t="s">
        <v>54</v>
      </c>
      <c r="B74" s="12" t="s">
        <v>711</v>
      </c>
      <c r="C74" s="8"/>
      <c r="D74" s="8"/>
      <c r="E74" s="8"/>
      <c r="H74" s="20">
        <f>_xlfn.XLOOKUP($B$4,'CFR data'!A:A,'CFR data'!BH:BH)</f>
        <v>84081.73</v>
      </c>
      <c r="J74" s="20"/>
      <c r="L74" s="20"/>
      <c r="M74" s="20"/>
    </row>
    <row r="75" spans="1:13" s="1" customFormat="1" ht="15" x14ac:dyDescent="0.25">
      <c r="A75" s="14"/>
      <c r="B75" s="31" t="s">
        <v>135</v>
      </c>
      <c r="C75" s="31"/>
      <c r="D75" s="31"/>
      <c r="E75" s="31"/>
      <c r="H75" s="2"/>
      <c r="I75" s="21">
        <f>SUM(H42:H74)</f>
        <v>351247527.35999995</v>
      </c>
      <c r="K75" s="33"/>
      <c r="L75" s="20"/>
      <c r="M75" s="22"/>
    </row>
    <row r="76" spans="1:13" x14ac:dyDescent="0.2">
      <c r="A76" s="8"/>
      <c r="B76" s="8"/>
      <c r="C76" s="8"/>
      <c r="D76" s="8"/>
      <c r="E76" s="8"/>
      <c r="L76" s="20"/>
      <c r="M76" s="20"/>
    </row>
    <row r="77" spans="1:13" x14ac:dyDescent="0.2">
      <c r="A77" s="41" t="s">
        <v>4</v>
      </c>
      <c r="B77" s="41"/>
      <c r="C77" s="41"/>
      <c r="D77" s="41"/>
      <c r="E77" s="8"/>
      <c r="L77" s="20"/>
    </row>
    <row r="78" spans="1:13" x14ac:dyDescent="0.2">
      <c r="A78" s="8"/>
      <c r="B78" s="8"/>
      <c r="C78" s="8"/>
      <c r="D78" s="8"/>
      <c r="E78" s="8"/>
      <c r="L78" s="20"/>
      <c r="M78" s="20"/>
    </row>
    <row r="79" spans="1:13" x14ac:dyDescent="0.2">
      <c r="A79" s="11" t="s">
        <v>55</v>
      </c>
      <c r="B79" s="8" t="s">
        <v>4</v>
      </c>
      <c r="C79" s="8"/>
      <c r="D79" s="8"/>
      <c r="E79" s="8"/>
      <c r="H79" s="20">
        <f>_xlfn.XLOOKUP($B$4,'CFR data'!A:A,'CFR data'!BI:BI)</f>
        <v>1613655.3399999992</v>
      </c>
      <c r="L79" s="20"/>
    </row>
    <row r="80" spans="1:13" x14ac:dyDescent="0.2">
      <c r="A80" s="11" t="s">
        <v>56</v>
      </c>
      <c r="B80" s="12" t="s">
        <v>142</v>
      </c>
      <c r="C80" s="8"/>
      <c r="D80" s="8"/>
      <c r="E80" s="8"/>
      <c r="H80" s="20">
        <f>_xlfn.XLOOKUP($B$4,'CFR data'!A:A,'CFR data'!BJ:BJ)</f>
        <v>86634.559999999998</v>
      </c>
      <c r="L80" s="20"/>
    </row>
    <row r="81" spans="1:12" x14ac:dyDescent="0.2">
      <c r="A81" s="11" t="s">
        <v>57</v>
      </c>
      <c r="B81" s="8" t="s">
        <v>134</v>
      </c>
      <c r="C81" s="8"/>
      <c r="D81" s="8"/>
      <c r="E81" s="8"/>
      <c r="H81" s="20">
        <f>_xlfn.XLOOKUP($B$4,'CFR data'!A:A,'CFR data'!BK:BK)</f>
        <v>90999.94</v>
      </c>
      <c r="L81" s="20"/>
    </row>
    <row r="82" spans="1:12" x14ac:dyDescent="0.2">
      <c r="A82" s="8"/>
      <c r="B82" s="8"/>
      <c r="C82" s="8"/>
      <c r="D82" s="8"/>
      <c r="E82" s="8"/>
      <c r="L82" s="20"/>
    </row>
    <row r="83" spans="1:12" x14ac:dyDescent="0.2">
      <c r="A83" s="41" t="s">
        <v>5</v>
      </c>
      <c r="B83" s="41"/>
      <c r="C83" s="41"/>
      <c r="D83" s="41"/>
      <c r="E83" s="8"/>
      <c r="L83" s="20"/>
    </row>
    <row r="84" spans="1:12" x14ac:dyDescent="0.2">
      <c r="A84" s="8"/>
      <c r="B84" s="8"/>
      <c r="C84" s="8"/>
      <c r="D84" s="8"/>
      <c r="E84" s="8"/>
      <c r="L84" s="20"/>
    </row>
    <row r="85" spans="1:12" x14ac:dyDescent="0.2">
      <c r="A85" s="11" t="s">
        <v>59</v>
      </c>
      <c r="B85" s="8" t="s">
        <v>712</v>
      </c>
      <c r="C85" s="8"/>
      <c r="D85" s="8"/>
      <c r="E85" s="8"/>
      <c r="H85" s="20">
        <f>_xlfn.XLOOKUP($B$4,'CFR data'!A:A,'CFR data'!BM:BM)</f>
        <v>504</v>
      </c>
      <c r="L85" s="20"/>
    </row>
    <row r="86" spans="1:12" x14ac:dyDescent="0.2">
      <c r="A86" s="11" t="s">
        <v>60</v>
      </c>
      <c r="B86" s="8" t="s">
        <v>136</v>
      </c>
      <c r="C86" s="8"/>
      <c r="D86" s="8"/>
      <c r="E86" s="8"/>
      <c r="H86" s="20">
        <f>_xlfn.XLOOKUP($B$4,'CFR data'!A:A,'CFR data'!BN:BN)</f>
        <v>1831145.5100000014</v>
      </c>
      <c r="L86" s="20"/>
    </row>
    <row r="87" spans="1:12" x14ac:dyDescent="0.2">
      <c r="A87" s="11" t="s">
        <v>61</v>
      </c>
      <c r="B87" s="8" t="s">
        <v>137</v>
      </c>
      <c r="C87" s="8"/>
      <c r="D87" s="8"/>
      <c r="E87" s="8"/>
      <c r="H87" s="20">
        <f>_xlfn.XLOOKUP($B$4,'CFR data'!A:A,'CFR data'!BO:BO)</f>
        <v>154446.82999999999</v>
      </c>
      <c r="L87" s="20"/>
    </row>
    <row r="88" spans="1:12" x14ac:dyDescent="0.2">
      <c r="A88" s="11" t="s">
        <v>62</v>
      </c>
      <c r="B88" s="8" t="s">
        <v>138</v>
      </c>
      <c r="C88" s="8"/>
      <c r="D88" s="8"/>
      <c r="E88" s="8"/>
      <c r="H88" s="20">
        <f>_xlfn.XLOOKUP($B$4,'CFR data'!A:A,'CFR data'!BP:BP)</f>
        <v>849114.61999999988</v>
      </c>
      <c r="L88" s="20"/>
    </row>
    <row r="89" spans="1:12" x14ac:dyDescent="0.2">
      <c r="A89" s="8"/>
      <c r="B89" s="8"/>
      <c r="C89" s="8"/>
      <c r="D89" s="8"/>
      <c r="E89" s="8"/>
      <c r="L89" s="20"/>
    </row>
    <row r="90" spans="1:12" x14ac:dyDescent="0.2">
      <c r="A90" s="41" t="s">
        <v>139</v>
      </c>
      <c r="B90" s="41"/>
      <c r="C90" s="41"/>
      <c r="D90" s="41"/>
      <c r="E90" s="8"/>
      <c r="L90" s="20"/>
    </row>
    <row r="91" spans="1:12" x14ac:dyDescent="0.2">
      <c r="A91" s="8"/>
      <c r="B91" s="8"/>
      <c r="C91" s="8"/>
      <c r="D91" s="8"/>
      <c r="E91" s="8"/>
      <c r="L91" s="20"/>
    </row>
    <row r="92" spans="1:12" x14ac:dyDescent="0.2">
      <c r="A92" s="11" t="s">
        <v>63</v>
      </c>
      <c r="B92" s="12" t="s">
        <v>714</v>
      </c>
      <c r="C92" s="8"/>
      <c r="D92" s="8"/>
      <c r="E92" s="8"/>
      <c r="H92" s="20">
        <f>_xlfn.XLOOKUP($B$4,'CFR data'!A:A,'CFR data'!BQ:BQ)</f>
        <v>0</v>
      </c>
      <c r="L92" s="20"/>
    </row>
    <row r="93" spans="1:12" x14ac:dyDescent="0.2">
      <c r="A93" s="11" t="s">
        <v>64</v>
      </c>
      <c r="B93" s="12" t="s">
        <v>715</v>
      </c>
      <c r="C93" s="8"/>
      <c r="D93" s="8"/>
      <c r="E93" s="8"/>
      <c r="H93" s="20">
        <f>_xlfn.XLOOKUP($B$4,'CFR data'!A:A,'CFR data'!BR:BR)</f>
        <v>29985933.519999992</v>
      </c>
      <c r="L93" s="20"/>
    </row>
    <row r="94" spans="1:12" x14ac:dyDescent="0.2">
      <c r="A94" s="11" t="s">
        <v>65</v>
      </c>
      <c r="B94" s="8" t="s">
        <v>140</v>
      </c>
      <c r="C94" s="8"/>
      <c r="D94" s="8"/>
      <c r="E94" s="8"/>
      <c r="H94" s="20">
        <f>_xlfn.XLOOKUP($B$4,'CFR data'!A:A,'CFR data'!BS:BS)</f>
        <v>4728104.4900000012</v>
      </c>
      <c r="L94" s="20"/>
    </row>
    <row r="95" spans="1:12" x14ac:dyDescent="0.2">
      <c r="A95" s="11" t="s">
        <v>66</v>
      </c>
      <c r="B95" s="8" t="s">
        <v>141</v>
      </c>
      <c r="C95" s="8"/>
      <c r="D95" s="8"/>
      <c r="E95" s="8"/>
      <c r="H95" s="20">
        <f>_xlfn.XLOOKUP($B$4,'CFR data'!A:A,'CFR data'!BT:BT)</f>
        <v>803893.2300000001</v>
      </c>
      <c r="L95" s="20"/>
    </row>
    <row r="96" spans="1:12" x14ac:dyDescent="0.2">
      <c r="A96" s="11" t="s">
        <v>67</v>
      </c>
      <c r="B96" s="13" t="s">
        <v>713</v>
      </c>
      <c r="C96" s="8"/>
      <c r="D96" s="8"/>
      <c r="E96" s="8"/>
      <c r="H96" s="20">
        <f>_xlfn.XLOOKUP($B$4,'CFR data'!A:A,'CFR data'!BU:BU)</f>
        <v>2008611.8099999998</v>
      </c>
      <c r="L96" s="20"/>
    </row>
    <row r="97" spans="1:12" x14ac:dyDescent="0.2">
      <c r="A97" s="11" t="s">
        <v>716</v>
      </c>
      <c r="B97" s="13" t="s">
        <v>717</v>
      </c>
      <c r="C97" s="8"/>
      <c r="D97" s="8"/>
      <c r="E97" s="8"/>
      <c r="H97" s="20">
        <f>_xlfn.XLOOKUP($B$4,'CFR data'!A:A,'CFR data'!BV:BV)</f>
        <v>0</v>
      </c>
      <c r="L97" s="20"/>
    </row>
    <row r="98" spans="1:12" x14ac:dyDescent="0.2">
      <c r="A98" s="8"/>
      <c r="B98" s="8"/>
      <c r="C98" s="8"/>
      <c r="D98" s="8"/>
      <c r="E98" s="8"/>
    </row>
    <row r="99" spans="1:12" x14ac:dyDescent="0.2">
      <c r="A99" s="8"/>
      <c r="B99" s="8"/>
      <c r="C99" s="8"/>
      <c r="D99" s="8"/>
      <c r="E99" s="8"/>
    </row>
    <row r="100" spans="1:12" x14ac:dyDescent="0.2">
      <c r="A100" s="34" t="s">
        <v>718</v>
      </c>
      <c r="B100" s="8"/>
      <c r="C100" s="8"/>
      <c r="D100" s="8"/>
      <c r="E100" s="8"/>
    </row>
    <row r="101" spans="1:12" x14ac:dyDescent="0.2">
      <c r="A101" s="8"/>
      <c r="B101" s="8"/>
      <c r="C101" s="8"/>
      <c r="D101" s="8"/>
      <c r="E101" s="8"/>
    </row>
  </sheetData>
  <mergeCells count="5">
    <mergeCell ref="A83:D83"/>
    <mergeCell ref="A90:D90"/>
    <mergeCell ref="A12:D12"/>
    <mergeCell ref="A40:D40"/>
    <mergeCell ref="A77:D77"/>
  </mergeCells>
  <pageMargins left="0.7" right="0.7" top="0.75" bottom="0.75" header="0.3" footer="0.3"/>
  <pageSetup paperSize="9" orientation="portrait" r:id="rId1"/>
  <headerFooter>
    <oddFooter>&amp;C_x000D_&amp;1#&amp;"Calibri"&amp;10&amp;K000000 CONTROLLED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279"/>
  <sheetViews>
    <sheetView workbookViewId="0">
      <pane xSplit="1" ySplit="3" topLeftCell="B255" activePane="bottomRight" state="frozen"/>
      <selection activeCell="C279" sqref="C279"/>
      <selection pane="topRight" activeCell="C279" sqref="C279"/>
      <selection pane="bottomLeft" activeCell="C279" sqref="C279"/>
      <selection pane="bottomRight" activeCell="C279" sqref="C279"/>
    </sheetView>
  </sheetViews>
  <sheetFormatPr defaultRowHeight="12.75" x14ac:dyDescent="0.2"/>
  <cols>
    <col min="1" max="1" width="9.28515625" style="2" bestFit="1" customWidth="1"/>
    <col min="2" max="2" width="9.28515625" style="2" customWidth="1"/>
    <col min="3" max="3" width="56" style="2" bestFit="1" customWidth="1"/>
    <col min="4" max="4" width="13.140625" style="2" bestFit="1" customWidth="1"/>
    <col min="5" max="6" width="11.7109375" style="2" bestFit="1" customWidth="1"/>
    <col min="7" max="7" width="13.85546875" style="2" customWidth="1"/>
    <col min="8" max="9" width="12.7109375" style="2" customWidth="1"/>
    <col min="10" max="10" width="4.5703125" style="2" customWidth="1"/>
    <col min="11" max="11" width="12.7109375" style="2" customWidth="1"/>
    <col min="12" max="12" width="12.7109375" style="2" bestFit="1" customWidth="1"/>
    <col min="13" max="18" width="11.7109375" style="2" customWidth="1"/>
    <col min="19" max="19" width="10.140625" style="2" customWidth="1"/>
    <col min="20" max="20" width="9.140625" style="2" customWidth="1"/>
    <col min="21" max="22" width="4.5703125" style="2" customWidth="1"/>
    <col min="23" max="23" width="11.7109375" style="2" customWidth="1"/>
    <col min="24" max="27" width="12.7109375" style="2" customWidth="1"/>
    <col min="28" max="28" width="13.85546875" style="2" customWidth="1"/>
    <col min="29" max="29" width="11.7109375" style="2" customWidth="1"/>
    <col min="30" max="30" width="12.7109375" style="2" customWidth="1"/>
    <col min="31" max="31" width="11.7109375" style="2" customWidth="1"/>
    <col min="32" max="32" width="12.7109375" style="2" customWidth="1"/>
    <col min="33" max="37" width="11.7109375" style="2" customWidth="1"/>
    <col min="38" max="38" width="10.140625" style="2" customWidth="1"/>
    <col min="39" max="39" width="11.7109375" style="2" customWidth="1"/>
    <col min="40" max="40" width="10.140625" style="2" customWidth="1"/>
    <col min="41" max="45" width="11.7109375" style="2" customWidth="1"/>
    <col min="46" max="46" width="12.7109375" style="2" customWidth="1"/>
    <col min="47" max="51" width="11.7109375" style="2" customWidth="1"/>
    <col min="52" max="52" width="12.7109375" style="2" customWidth="1"/>
    <col min="53" max="56" width="11.7109375" style="2" customWidth="1"/>
    <col min="57" max="57" width="4.5703125" style="2" customWidth="1"/>
    <col min="58" max="58" width="10.140625" style="2" customWidth="1"/>
    <col min="59" max="59" width="11.42578125" style="2" customWidth="1"/>
    <col min="60" max="60" width="9.140625" style="2" customWidth="1"/>
    <col min="61" max="61" width="11.7109375" style="2" customWidth="1"/>
    <col min="62" max="62" width="9.140625" style="2" customWidth="1"/>
    <col min="63" max="63" width="10.140625" style="2" customWidth="1"/>
    <col min="64" max="65" width="9.42578125" style="2" customWidth="1"/>
    <col min="66" max="66" width="11.7109375" style="2" customWidth="1"/>
    <col min="67" max="67" width="10.140625" style="2" customWidth="1"/>
    <col min="68" max="68" width="11.7109375" style="2" bestFit="1" customWidth="1"/>
    <col min="69" max="70" width="13.140625" style="2" customWidth="1"/>
    <col min="71" max="72" width="11.7109375" style="2" customWidth="1"/>
    <col min="73" max="74" width="12" style="2" customWidth="1"/>
    <col min="75" max="75" width="10.140625" style="2" bestFit="1" customWidth="1"/>
    <col min="76" max="76" width="9.140625" style="2"/>
    <col min="77" max="77" width="10.140625" style="2" bestFit="1" customWidth="1"/>
    <col min="78" max="16384" width="9.140625" style="2"/>
  </cols>
  <sheetData>
    <row r="1" spans="1:75" ht="14.25" customHeight="1" x14ac:dyDescent="0.25">
      <c r="A1" s="40" t="s">
        <v>725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</row>
    <row r="2" spans="1:75" ht="12.75" customHeight="1" x14ac:dyDescent="0.2">
      <c r="A2" s="45" t="s">
        <v>76</v>
      </c>
      <c r="B2" s="46"/>
      <c r="C2" s="46"/>
      <c r="D2" s="45" t="s">
        <v>1</v>
      </c>
      <c r="E2" s="46"/>
      <c r="F2" s="46"/>
      <c r="G2" s="47" t="s">
        <v>2</v>
      </c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27"/>
      <c r="Z2" s="27"/>
      <c r="AA2" s="27"/>
      <c r="AB2" s="49" t="s">
        <v>3</v>
      </c>
      <c r="AC2" s="49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1" t="s">
        <v>4</v>
      </c>
      <c r="BJ2" s="44"/>
      <c r="BK2" s="44"/>
      <c r="BL2" s="44" t="s">
        <v>5</v>
      </c>
      <c r="BM2" s="44"/>
      <c r="BN2" s="44"/>
      <c r="BO2" s="44"/>
      <c r="BP2" s="44"/>
      <c r="BQ2" s="42" t="s">
        <v>6</v>
      </c>
      <c r="BR2" s="43"/>
      <c r="BS2" s="43"/>
      <c r="BT2" s="43"/>
      <c r="BU2" s="43"/>
      <c r="BV2" s="43"/>
    </row>
    <row r="3" spans="1:75" ht="25.5" x14ac:dyDescent="0.2">
      <c r="A3" s="5" t="s">
        <v>0</v>
      </c>
      <c r="B3" s="5" t="s">
        <v>77</v>
      </c>
      <c r="C3" s="5" t="s">
        <v>78</v>
      </c>
      <c r="D3" s="6" t="s">
        <v>691</v>
      </c>
      <c r="E3" s="6" t="s">
        <v>7</v>
      </c>
      <c r="F3" s="6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689</v>
      </c>
      <c r="O3" s="4" t="s">
        <v>690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695</v>
      </c>
      <c r="Y3" s="28" t="s">
        <v>698</v>
      </c>
      <c r="Z3" s="28" t="s">
        <v>696</v>
      </c>
      <c r="AA3" s="29" t="s">
        <v>697</v>
      </c>
      <c r="AB3" s="4" t="s">
        <v>24</v>
      </c>
      <c r="AC3" s="4" t="s">
        <v>25</v>
      </c>
      <c r="AD3" s="4" t="s">
        <v>26</v>
      </c>
      <c r="AE3" s="4" t="s">
        <v>27</v>
      </c>
      <c r="AF3" s="4" t="s">
        <v>28</v>
      </c>
      <c r="AG3" s="4" t="s">
        <v>29</v>
      </c>
      <c r="AH3" s="4" t="s">
        <v>30</v>
      </c>
      <c r="AI3" s="4" t="s">
        <v>31</v>
      </c>
      <c r="AJ3" s="4" t="s">
        <v>32</v>
      </c>
      <c r="AK3" s="4" t="s">
        <v>33</v>
      </c>
      <c r="AL3" s="4" t="s">
        <v>34</v>
      </c>
      <c r="AM3" s="4" t="s">
        <v>35</v>
      </c>
      <c r="AN3" s="4" t="s">
        <v>36</v>
      </c>
      <c r="AO3" s="4" t="s">
        <v>37</v>
      </c>
      <c r="AP3" s="4" t="s">
        <v>38</v>
      </c>
      <c r="AQ3" s="4" t="s">
        <v>39</v>
      </c>
      <c r="AR3" s="4" t="s">
        <v>40</v>
      </c>
      <c r="AS3" s="4" t="s">
        <v>41</v>
      </c>
      <c r="AT3" s="4" t="s">
        <v>42</v>
      </c>
      <c r="AU3" s="4" t="s">
        <v>43</v>
      </c>
      <c r="AV3" s="4" t="s">
        <v>44</v>
      </c>
      <c r="AW3" s="4" t="s">
        <v>45</v>
      </c>
      <c r="AX3" s="4" t="s">
        <v>46</v>
      </c>
      <c r="AY3" s="4" t="s">
        <v>47</v>
      </c>
      <c r="AZ3" s="4" t="s">
        <v>48</v>
      </c>
      <c r="BA3" s="4" t="s">
        <v>49</v>
      </c>
      <c r="BB3" s="4" t="s">
        <v>50</v>
      </c>
      <c r="BC3" s="4" t="s">
        <v>143</v>
      </c>
      <c r="BD3" s="4" t="s">
        <v>144</v>
      </c>
      <c r="BE3" s="4" t="s">
        <v>51</v>
      </c>
      <c r="BF3" s="4" t="s">
        <v>52</v>
      </c>
      <c r="BG3" s="4" t="s">
        <v>53</v>
      </c>
      <c r="BH3" s="4" t="s">
        <v>54</v>
      </c>
      <c r="BI3" s="4" t="s">
        <v>55</v>
      </c>
      <c r="BJ3" s="4" t="s">
        <v>56</v>
      </c>
      <c r="BK3" s="4" t="s">
        <v>57</v>
      </c>
      <c r="BL3" s="4" t="s">
        <v>58</v>
      </c>
      <c r="BM3" s="4" t="s">
        <v>59</v>
      </c>
      <c r="BN3" s="4" t="s">
        <v>60</v>
      </c>
      <c r="BO3" s="4" t="s">
        <v>61</v>
      </c>
      <c r="BP3" s="4" t="s">
        <v>62</v>
      </c>
      <c r="BQ3" s="4" t="s">
        <v>63</v>
      </c>
      <c r="BR3" s="4" t="s">
        <v>64</v>
      </c>
      <c r="BS3" s="26" t="s">
        <v>65</v>
      </c>
      <c r="BT3" s="26" t="s">
        <v>66</v>
      </c>
      <c r="BU3" s="4" t="s">
        <v>67</v>
      </c>
      <c r="BV3" s="27" t="s">
        <v>716</v>
      </c>
    </row>
    <row r="4" spans="1:75" ht="15" x14ac:dyDescent="0.25">
      <c r="A4" s="37">
        <v>1001</v>
      </c>
      <c r="B4" s="2" t="str">
        <f>_xlfn.XLOOKUP(A4,'Schools lookup'!A:A,'Schools lookup'!B:B)</f>
        <v>CIN1001</v>
      </c>
      <c r="C4" s="2" t="str">
        <f>_xlfn.XLOOKUP(A4,'Schools lookup'!A:A,'Schools lookup'!C:C)</f>
        <v>Hadfield Nursery School</v>
      </c>
      <c r="D4" s="3">
        <v>71320.479999999996</v>
      </c>
      <c r="E4" s="3">
        <v>-10849.06</v>
      </c>
      <c r="F4" s="3">
        <v>32180.2</v>
      </c>
      <c r="G4" s="3">
        <v>528941.79</v>
      </c>
      <c r="H4" s="3">
        <v>0</v>
      </c>
      <c r="I4" s="3">
        <v>9757.7000000000007</v>
      </c>
      <c r="J4" s="3">
        <v>0</v>
      </c>
      <c r="K4" s="3">
        <v>5371.5</v>
      </c>
      <c r="L4" s="3">
        <v>0</v>
      </c>
      <c r="M4" s="3">
        <v>0</v>
      </c>
      <c r="N4" s="3">
        <v>0</v>
      </c>
      <c r="O4" s="3">
        <v>51497.81</v>
      </c>
      <c r="P4" s="3">
        <v>11338.45</v>
      </c>
      <c r="Q4" s="3">
        <v>3041.1</v>
      </c>
      <c r="R4" s="3">
        <v>2725.85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>
        <v>165913.99</v>
      </c>
      <c r="AC4">
        <v>7415.79</v>
      </c>
      <c r="AD4">
        <v>299936.43</v>
      </c>
      <c r="AE4">
        <v>6187.14</v>
      </c>
      <c r="AF4">
        <v>34852.61</v>
      </c>
      <c r="AG4">
        <v>452.57</v>
      </c>
      <c r="AH4">
        <v>18867.27</v>
      </c>
      <c r="AI4">
        <v>4902.9399999999996</v>
      </c>
      <c r="AJ4">
        <v>1197.2</v>
      </c>
      <c r="AK4">
        <v>6254.88</v>
      </c>
      <c r="AL4">
        <v>664.02</v>
      </c>
      <c r="AM4">
        <v>9833.68</v>
      </c>
      <c r="AN4">
        <v>2879.21</v>
      </c>
      <c r="AO4">
        <v>16106.37</v>
      </c>
      <c r="AP4">
        <v>2434.35</v>
      </c>
      <c r="AQ4">
        <v>9095.7199999999993</v>
      </c>
      <c r="AR4">
        <v>11352.25</v>
      </c>
      <c r="AS4">
        <v>3027.63</v>
      </c>
      <c r="AT4">
        <v>9775.92</v>
      </c>
      <c r="AU4">
        <v>3067.97</v>
      </c>
      <c r="AV4">
        <v>0</v>
      </c>
      <c r="AW4">
        <v>3375.49</v>
      </c>
      <c r="AX4">
        <v>3763</v>
      </c>
      <c r="AY4">
        <v>0</v>
      </c>
      <c r="AZ4">
        <v>20156.55</v>
      </c>
      <c r="BA4">
        <v>1305.29</v>
      </c>
      <c r="BB4">
        <v>9732.36</v>
      </c>
      <c r="BC4" s="3">
        <v>11673.36</v>
      </c>
      <c r="BD4" s="3">
        <v>0</v>
      </c>
      <c r="BE4" s="3">
        <v>0</v>
      </c>
      <c r="BF4" s="3">
        <v>0</v>
      </c>
      <c r="BG4" s="3">
        <v>4508.42</v>
      </c>
      <c r="BH4" s="3">
        <v>0</v>
      </c>
      <c r="BI4" s="3">
        <v>4749.25</v>
      </c>
      <c r="BJ4" s="3">
        <v>0</v>
      </c>
      <c r="BK4" s="3">
        <v>0</v>
      </c>
      <c r="BL4" s="3">
        <v>1</v>
      </c>
      <c r="BM4" s="3">
        <v>0</v>
      </c>
      <c r="BN4" s="3">
        <v>8687.49</v>
      </c>
      <c r="BO4" s="3">
        <v>1723.91</v>
      </c>
      <c r="BP4" s="3">
        <v>1590.28</v>
      </c>
      <c r="BQ4" s="3">
        <v>0</v>
      </c>
      <c r="BR4" s="3">
        <v>19771.18</v>
      </c>
      <c r="BS4" s="3">
        <v>14108.81</v>
      </c>
      <c r="BT4" s="3">
        <v>10818.96</v>
      </c>
      <c r="BU4" s="3">
        <v>-15357.48</v>
      </c>
      <c r="BV4" s="3">
        <v>0</v>
      </c>
      <c r="BW4" s="3"/>
    </row>
    <row r="5" spans="1:75" ht="15" x14ac:dyDescent="0.25">
      <c r="A5" s="37">
        <v>1002</v>
      </c>
      <c r="B5" s="2" t="str">
        <f>_xlfn.XLOOKUP(A5,'Schools lookup'!A:A,'Schools lookup'!B:B)</f>
        <v>CIN1002</v>
      </c>
      <c r="C5" s="2" t="str">
        <f>_xlfn.XLOOKUP(A5,'Schools lookup'!A:A,'Schools lookup'!C:C)</f>
        <v>Gamesley Early Excellence Centre</v>
      </c>
      <c r="D5" s="3">
        <v>6183.91</v>
      </c>
      <c r="E5" s="3">
        <v>44327.56</v>
      </c>
      <c r="F5" s="3">
        <v>15410.77</v>
      </c>
      <c r="G5" s="3">
        <v>334496.02</v>
      </c>
      <c r="H5" s="3">
        <v>0</v>
      </c>
      <c r="I5" s="3">
        <v>13266.04</v>
      </c>
      <c r="J5" s="3">
        <v>0</v>
      </c>
      <c r="K5" s="3">
        <v>2427.37</v>
      </c>
      <c r="L5" s="3">
        <v>0</v>
      </c>
      <c r="M5" s="3">
        <v>10307.790000000001</v>
      </c>
      <c r="N5" s="3">
        <v>0</v>
      </c>
      <c r="O5" s="3">
        <v>5933.98</v>
      </c>
      <c r="P5" s="3">
        <v>7001.34</v>
      </c>
      <c r="Q5" s="3">
        <v>72.510000000000005</v>
      </c>
      <c r="R5" s="3">
        <v>2329.0700000000002</v>
      </c>
      <c r="S5" s="3">
        <v>21.96</v>
      </c>
      <c r="T5" s="3">
        <v>0</v>
      </c>
      <c r="U5" s="3">
        <v>0</v>
      </c>
      <c r="V5" s="3">
        <v>0</v>
      </c>
      <c r="W5" s="3">
        <v>15638.93</v>
      </c>
      <c r="X5" s="3">
        <v>0</v>
      </c>
      <c r="Y5" s="3">
        <v>0</v>
      </c>
      <c r="Z5" s="3">
        <v>0</v>
      </c>
      <c r="AA5" s="3">
        <v>0</v>
      </c>
      <c r="AB5">
        <v>68064.649999999994</v>
      </c>
      <c r="AC5">
        <v>0</v>
      </c>
      <c r="AD5">
        <v>175873.78</v>
      </c>
      <c r="AE5">
        <v>0</v>
      </c>
      <c r="AF5">
        <v>28799.21</v>
      </c>
      <c r="AG5">
        <v>0</v>
      </c>
      <c r="AH5">
        <v>10898.75</v>
      </c>
      <c r="AI5">
        <v>1423.03</v>
      </c>
      <c r="AJ5">
        <v>2448</v>
      </c>
      <c r="AK5">
        <v>3132.17</v>
      </c>
      <c r="AL5">
        <v>391.12</v>
      </c>
      <c r="AM5">
        <v>2762.76</v>
      </c>
      <c r="AN5">
        <v>0</v>
      </c>
      <c r="AO5">
        <v>12214.44</v>
      </c>
      <c r="AP5">
        <v>0</v>
      </c>
      <c r="AQ5">
        <v>6960.4</v>
      </c>
      <c r="AR5">
        <v>8121.41</v>
      </c>
      <c r="AS5">
        <v>0</v>
      </c>
      <c r="AT5">
        <v>6606.5</v>
      </c>
      <c r="AU5">
        <v>557.99</v>
      </c>
      <c r="AV5">
        <v>0</v>
      </c>
      <c r="AW5">
        <v>711.04</v>
      </c>
      <c r="AX5">
        <v>1240.26</v>
      </c>
      <c r="AY5">
        <v>55474.92</v>
      </c>
      <c r="AZ5">
        <v>11705.33</v>
      </c>
      <c r="BA5">
        <v>0</v>
      </c>
      <c r="BB5">
        <v>4554.16</v>
      </c>
      <c r="BC5" s="3">
        <v>11714.17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4475.2</v>
      </c>
      <c r="BJ5" s="3">
        <v>0</v>
      </c>
      <c r="BK5" s="3">
        <v>0</v>
      </c>
      <c r="BL5" s="3">
        <v>1</v>
      </c>
      <c r="BM5" s="3">
        <v>0</v>
      </c>
      <c r="BN5" s="3">
        <v>0</v>
      </c>
      <c r="BO5" s="3">
        <v>0</v>
      </c>
      <c r="BP5" s="3">
        <v>2865.35</v>
      </c>
      <c r="BQ5" s="3">
        <v>0</v>
      </c>
      <c r="BR5" s="3">
        <v>-31614.57</v>
      </c>
      <c r="BS5" s="3">
        <v>17020.62</v>
      </c>
      <c r="BT5" s="3">
        <v>0</v>
      </c>
      <c r="BU5" s="3">
        <v>59966.49</v>
      </c>
      <c r="BV5" s="3">
        <v>0</v>
      </c>
      <c r="BW5" s="3"/>
    </row>
    <row r="6" spans="1:75" ht="15" x14ac:dyDescent="0.25">
      <c r="A6" s="37">
        <v>1012</v>
      </c>
      <c r="B6" s="2" t="str">
        <f>_xlfn.XLOOKUP(A6,'Schools lookup'!A:A,'Schools lookup'!B:B)</f>
        <v>CIN1012</v>
      </c>
      <c r="C6" s="2" t="str">
        <f>_xlfn.XLOOKUP(A6,'Schools lookup'!A:A,'Schools lookup'!C:C)</f>
        <v>New Mills Nursery School</v>
      </c>
      <c r="D6" s="3">
        <v>22826.95</v>
      </c>
      <c r="E6" s="3">
        <v>2275</v>
      </c>
      <c r="F6" s="3">
        <v>40799.589999999997</v>
      </c>
      <c r="G6" s="3">
        <v>261935.87</v>
      </c>
      <c r="H6" s="3">
        <v>0</v>
      </c>
      <c r="I6" s="3">
        <v>2207.2800000000002</v>
      </c>
      <c r="J6" s="3">
        <v>0</v>
      </c>
      <c r="K6" s="3">
        <v>1533.37</v>
      </c>
      <c r="L6" s="3">
        <v>0</v>
      </c>
      <c r="M6" s="3">
        <v>0</v>
      </c>
      <c r="N6" s="3">
        <v>0</v>
      </c>
      <c r="O6" s="3">
        <v>13532.43</v>
      </c>
      <c r="P6" s="3">
        <v>0</v>
      </c>
      <c r="Q6" s="3">
        <v>631.83000000000004</v>
      </c>
      <c r="R6" s="3">
        <v>462.55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>
        <v>166914.60999999999</v>
      </c>
      <c r="AC6">
        <v>0</v>
      </c>
      <c r="AD6">
        <v>52799.35</v>
      </c>
      <c r="AE6">
        <v>0</v>
      </c>
      <c r="AF6">
        <v>27640.47</v>
      </c>
      <c r="AG6">
        <v>0</v>
      </c>
      <c r="AH6">
        <v>0</v>
      </c>
      <c r="AI6">
        <v>1003.33</v>
      </c>
      <c r="AJ6">
        <v>1690</v>
      </c>
      <c r="AK6">
        <v>3142.44</v>
      </c>
      <c r="AL6">
        <v>1321.01</v>
      </c>
      <c r="AM6">
        <v>3233.19</v>
      </c>
      <c r="AN6">
        <v>366.78</v>
      </c>
      <c r="AO6">
        <v>12992.8</v>
      </c>
      <c r="AP6">
        <v>1161.73</v>
      </c>
      <c r="AQ6">
        <v>8875.77</v>
      </c>
      <c r="AR6">
        <v>2744.5</v>
      </c>
      <c r="AS6">
        <v>1948.19</v>
      </c>
      <c r="AT6">
        <v>3354.65</v>
      </c>
      <c r="AU6">
        <v>1423.25</v>
      </c>
      <c r="AV6">
        <v>0</v>
      </c>
      <c r="AW6">
        <v>1773.91</v>
      </c>
      <c r="AX6">
        <v>1394.26</v>
      </c>
      <c r="AY6">
        <v>79</v>
      </c>
      <c r="AZ6">
        <v>26.43</v>
      </c>
      <c r="BA6">
        <v>0</v>
      </c>
      <c r="BB6">
        <v>4670.83</v>
      </c>
      <c r="BC6" s="3">
        <v>11710.71</v>
      </c>
      <c r="BD6" s="3">
        <v>0</v>
      </c>
      <c r="BE6" s="3">
        <v>0</v>
      </c>
      <c r="BF6" s="3">
        <v>0</v>
      </c>
      <c r="BG6" s="3">
        <v>0</v>
      </c>
      <c r="BH6" s="3">
        <v>0</v>
      </c>
      <c r="BI6" s="3">
        <v>4475.2</v>
      </c>
      <c r="BJ6" s="3">
        <v>0</v>
      </c>
      <c r="BK6" s="3">
        <v>0</v>
      </c>
      <c r="BL6" s="3">
        <v>1</v>
      </c>
      <c r="BM6" s="3">
        <v>0</v>
      </c>
      <c r="BN6" s="3">
        <v>17610.009999999998</v>
      </c>
      <c r="BO6" s="3">
        <v>0</v>
      </c>
      <c r="BP6" s="3">
        <v>0</v>
      </c>
      <c r="BQ6" s="3">
        <v>0</v>
      </c>
      <c r="BR6" s="3">
        <v>-7137.24</v>
      </c>
      <c r="BS6" s="3">
        <v>27664.78</v>
      </c>
      <c r="BT6" s="3">
        <v>0</v>
      </c>
      <c r="BU6" s="3">
        <v>2275</v>
      </c>
      <c r="BV6" s="3">
        <v>0</v>
      </c>
      <c r="BW6" s="3"/>
    </row>
    <row r="7" spans="1:75" ht="15" x14ac:dyDescent="0.25">
      <c r="A7" s="37">
        <v>1013</v>
      </c>
      <c r="B7" s="2" t="str">
        <f>_xlfn.XLOOKUP(A7,'Schools lookup'!A:A,'Schools lookup'!B:B)</f>
        <v>CIN1013</v>
      </c>
      <c r="C7" s="2" t="str">
        <f>_xlfn.XLOOKUP(A7,'Schools lookup'!A:A,'Schools lookup'!C:C)</f>
        <v>Ripley Nursery School</v>
      </c>
      <c r="D7" s="3">
        <v>-40382.660000000003</v>
      </c>
      <c r="E7" s="3">
        <v>67432.72</v>
      </c>
      <c r="F7" s="3">
        <v>18369.099999999999</v>
      </c>
      <c r="G7" s="3">
        <v>627514.12</v>
      </c>
      <c r="H7" s="3">
        <v>0</v>
      </c>
      <c r="I7" s="3">
        <v>37019.589999999997</v>
      </c>
      <c r="J7" s="3">
        <v>0</v>
      </c>
      <c r="K7" s="3">
        <v>6054.74</v>
      </c>
      <c r="L7" s="3">
        <v>200</v>
      </c>
      <c r="M7" s="3">
        <v>0</v>
      </c>
      <c r="N7" s="3">
        <v>0</v>
      </c>
      <c r="O7" s="3">
        <v>41667.17</v>
      </c>
      <c r="P7" s="3">
        <v>21271.02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1890.61</v>
      </c>
      <c r="X7" s="3">
        <v>0</v>
      </c>
      <c r="Y7" s="3">
        <v>0</v>
      </c>
      <c r="Z7" s="3">
        <v>0</v>
      </c>
      <c r="AA7" s="3">
        <v>0</v>
      </c>
      <c r="AB7">
        <v>251254.39</v>
      </c>
      <c r="AC7">
        <v>0</v>
      </c>
      <c r="AD7">
        <v>213988.56</v>
      </c>
      <c r="AE7">
        <v>0</v>
      </c>
      <c r="AF7">
        <v>44334.23</v>
      </c>
      <c r="AG7">
        <v>0</v>
      </c>
      <c r="AH7">
        <v>22972.52</v>
      </c>
      <c r="AI7">
        <v>5511.47</v>
      </c>
      <c r="AJ7">
        <v>2456.5</v>
      </c>
      <c r="AK7">
        <v>1260</v>
      </c>
      <c r="AL7">
        <v>0</v>
      </c>
      <c r="AM7">
        <v>7421.81</v>
      </c>
      <c r="AN7">
        <v>2438.04</v>
      </c>
      <c r="AO7">
        <v>35777.54</v>
      </c>
      <c r="AP7">
        <v>3682.15</v>
      </c>
      <c r="AQ7">
        <v>17298.939999999999</v>
      </c>
      <c r="AR7">
        <v>14845.25</v>
      </c>
      <c r="AS7">
        <v>3249.58</v>
      </c>
      <c r="AT7">
        <v>9320.33</v>
      </c>
      <c r="AU7">
        <v>3724.62</v>
      </c>
      <c r="AV7">
        <v>0</v>
      </c>
      <c r="AW7">
        <v>2552.6799999999998</v>
      </c>
      <c r="AX7">
        <v>6708.59</v>
      </c>
      <c r="AY7">
        <v>200</v>
      </c>
      <c r="AZ7">
        <v>40837.14</v>
      </c>
      <c r="BA7">
        <v>0</v>
      </c>
      <c r="BB7">
        <v>4840.99</v>
      </c>
      <c r="BC7" s="3">
        <v>10469.76</v>
      </c>
      <c r="BD7" s="3">
        <v>0</v>
      </c>
      <c r="BE7" s="3">
        <v>0</v>
      </c>
      <c r="BF7" s="3">
        <v>0</v>
      </c>
      <c r="BG7" s="3">
        <v>0</v>
      </c>
      <c r="BH7" s="3">
        <v>0</v>
      </c>
      <c r="BI7" s="3">
        <v>5043.55</v>
      </c>
      <c r="BJ7" s="3">
        <v>0</v>
      </c>
      <c r="BK7" s="3">
        <v>0</v>
      </c>
      <c r="BL7" s="3">
        <v>1</v>
      </c>
      <c r="BM7" s="3">
        <v>0</v>
      </c>
      <c r="BN7" s="3">
        <v>8786.01</v>
      </c>
      <c r="BO7" s="3">
        <v>0</v>
      </c>
      <c r="BP7" s="3">
        <v>0</v>
      </c>
      <c r="BQ7" s="3">
        <v>0</v>
      </c>
      <c r="BR7" s="3">
        <v>-11800.840000000004</v>
      </c>
      <c r="BS7" s="3">
        <v>14626.64</v>
      </c>
      <c r="BT7" s="3">
        <v>0</v>
      </c>
      <c r="BU7" s="3">
        <v>69323.33</v>
      </c>
      <c r="BV7" s="3">
        <v>0</v>
      </c>
      <c r="BW7" s="3"/>
    </row>
    <row r="8" spans="1:75" ht="15" x14ac:dyDescent="0.25">
      <c r="A8" s="37">
        <v>1016</v>
      </c>
      <c r="B8" s="2" t="str">
        <f>_xlfn.XLOOKUP(A8,'Schools lookup'!A:A,'Schools lookup'!B:B)</f>
        <v>CIN1016</v>
      </c>
      <c r="C8" s="2" t="str">
        <f>_xlfn.XLOOKUP(A8,'Schools lookup'!A:A,'Schools lookup'!C:C)</f>
        <v>Flagg Nursery School</v>
      </c>
      <c r="D8" s="3">
        <v>21666.18</v>
      </c>
      <c r="E8" s="3">
        <v>-39445.519999999997</v>
      </c>
      <c r="F8" s="3">
        <v>21443.61</v>
      </c>
      <c r="G8" s="3">
        <v>288085.59000000003</v>
      </c>
      <c r="H8" s="3">
        <v>0</v>
      </c>
      <c r="I8" s="3">
        <v>0</v>
      </c>
      <c r="J8" s="3">
        <v>0</v>
      </c>
      <c r="K8" s="3">
        <v>1953.67</v>
      </c>
      <c r="L8" s="3">
        <v>400</v>
      </c>
      <c r="M8" s="3">
        <v>2200</v>
      </c>
      <c r="N8" s="3">
        <v>244.81</v>
      </c>
      <c r="O8" s="3">
        <v>2529.9</v>
      </c>
      <c r="P8" s="3">
        <v>3122.32</v>
      </c>
      <c r="Q8" s="3">
        <v>0</v>
      </c>
      <c r="R8" s="3">
        <v>8493.75</v>
      </c>
      <c r="S8" s="3">
        <v>0</v>
      </c>
      <c r="T8" s="3">
        <v>0</v>
      </c>
      <c r="U8" s="3">
        <v>0</v>
      </c>
      <c r="V8" s="3">
        <v>0</v>
      </c>
      <c r="W8" s="3">
        <v>52481.21</v>
      </c>
      <c r="X8" s="3">
        <v>0</v>
      </c>
      <c r="Y8" s="3">
        <v>0</v>
      </c>
      <c r="Z8" s="3">
        <v>0</v>
      </c>
      <c r="AA8" s="3">
        <v>0</v>
      </c>
      <c r="AB8">
        <v>113613.58</v>
      </c>
      <c r="AC8">
        <v>8219.06</v>
      </c>
      <c r="AD8">
        <v>67253.48</v>
      </c>
      <c r="AE8">
        <v>15688.12</v>
      </c>
      <c r="AF8">
        <v>20435.23</v>
      </c>
      <c r="AG8">
        <v>0</v>
      </c>
      <c r="AH8">
        <v>0</v>
      </c>
      <c r="AI8">
        <v>1589.71</v>
      </c>
      <c r="AJ8">
        <v>1385</v>
      </c>
      <c r="AK8">
        <v>369</v>
      </c>
      <c r="AL8">
        <v>0</v>
      </c>
      <c r="AM8">
        <v>3658.08</v>
      </c>
      <c r="AN8">
        <v>41.65</v>
      </c>
      <c r="AO8">
        <v>3105.57</v>
      </c>
      <c r="AP8">
        <v>514.54</v>
      </c>
      <c r="AQ8">
        <v>8470.2800000000007</v>
      </c>
      <c r="AR8">
        <v>2495</v>
      </c>
      <c r="AS8">
        <v>1483.8</v>
      </c>
      <c r="AT8">
        <v>7861.91</v>
      </c>
      <c r="AU8">
        <v>3216.98</v>
      </c>
      <c r="AV8">
        <v>0</v>
      </c>
      <c r="AW8">
        <v>1427.7</v>
      </c>
      <c r="AX8">
        <v>3107.81</v>
      </c>
      <c r="AY8">
        <v>224.31</v>
      </c>
      <c r="AZ8">
        <v>7028.53</v>
      </c>
      <c r="BA8">
        <v>0</v>
      </c>
      <c r="BB8">
        <v>5725.83</v>
      </c>
      <c r="BC8" s="3">
        <v>8809.44</v>
      </c>
      <c r="BD8" s="3">
        <v>0</v>
      </c>
      <c r="BE8" s="3">
        <v>0</v>
      </c>
      <c r="BF8" s="3">
        <v>0</v>
      </c>
      <c r="BG8" s="3">
        <v>52406.55</v>
      </c>
      <c r="BH8" s="3">
        <v>0</v>
      </c>
      <c r="BI8" s="3">
        <v>4323.55</v>
      </c>
      <c r="BJ8" s="3">
        <v>0</v>
      </c>
      <c r="BK8" s="3">
        <v>0</v>
      </c>
      <c r="BL8" s="3">
        <v>1</v>
      </c>
      <c r="BM8" s="3">
        <v>0</v>
      </c>
      <c r="BN8" s="3">
        <v>5000</v>
      </c>
      <c r="BO8" s="3">
        <v>0</v>
      </c>
      <c r="BP8" s="3">
        <v>262</v>
      </c>
      <c r="BQ8" s="3">
        <v>0</v>
      </c>
      <c r="BR8" s="3">
        <v>42971.72</v>
      </c>
      <c r="BS8" s="3">
        <v>20505.16</v>
      </c>
      <c r="BT8" s="3">
        <v>0</v>
      </c>
      <c r="BU8" s="3">
        <v>-39370.86</v>
      </c>
      <c r="BV8" s="3">
        <v>0</v>
      </c>
      <c r="BW8" s="3"/>
    </row>
    <row r="9" spans="1:75" ht="15" x14ac:dyDescent="0.25">
      <c r="A9" s="37">
        <v>1018</v>
      </c>
      <c r="B9" s="2" t="str">
        <f>_xlfn.XLOOKUP(A9,'Schools lookup'!A:A,'Schools lookup'!B:B)</f>
        <v>CIN1018</v>
      </c>
      <c r="C9" s="2" t="str">
        <f>_xlfn.XLOOKUP(A9,'Schools lookup'!A:A,'Schools lookup'!C:C)</f>
        <v>Pinxton Nursery School</v>
      </c>
      <c r="D9" s="3">
        <v>118507.67</v>
      </c>
      <c r="E9" s="3">
        <v>0</v>
      </c>
      <c r="F9" s="3">
        <v>23212.9</v>
      </c>
      <c r="G9" s="3">
        <v>408096.47</v>
      </c>
      <c r="H9" s="3">
        <v>0</v>
      </c>
      <c r="I9" s="3">
        <v>10450.5</v>
      </c>
      <c r="J9" s="3">
        <v>0</v>
      </c>
      <c r="K9" s="3">
        <v>4296.1099999999997</v>
      </c>
      <c r="L9" s="3">
        <v>0</v>
      </c>
      <c r="M9" s="3">
        <v>0</v>
      </c>
      <c r="N9" s="3">
        <v>0</v>
      </c>
      <c r="O9" s="3">
        <v>84058.92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>
        <v>161981.96</v>
      </c>
      <c r="AC9">
        <v>0</v>
      </c>
      <c r="AD9">
        <v>133740.07</v>
      </c>
      <c r="AE9">
        <v>0</v>
      </c>
      <c r="AF9">
        <v>41014.57</v>
      </c>
      <c r="AG9">
        <v>0</v>
      </c>
      <c r="AH9">
        <v>56725.53</v>
      </c>
      <c r="AI9">
        <v>1616.47</v>
      </c>
      <c r="AJ9">
        <v>1979</v>
      </c>
      <c r="AK9">
        <v>806</v>
      </c>
      <c r="AL9">
        <v>2167.38</v>
      </c>
      <c r="AM9">
        <v>17634.18</v>
      </c>
      <c r="AN9">
        <v>0</v>
      </c>
      <c r="AO9">
        <v>26632.12</v>
      </c>
      <c r="AP9">
        <v>1472.39</v>
      </c>
      <c r="AQ9">
        <v>14002.44</v>
      </c>
      <c r="AR9">
        <v>13972</v>
      </c>
      <c r="AS9">
        <v>3347.11</v>
      </c>
      <c r="AT9">
        <v>9164.1200000000008</v>
      </c>
      <c r="AU9">
        <v>6354.57</v>
      </c>
      <c r="AV9">
        <v>0</v>
      </c>
      <c r="AW9">
        <v>-7613.68</v>
      </c>
      <c r="AX9">
        <v>1953.76</v>
      </c>
      <c r="AY9">
        <v>0</v>
      </c>
      <c r="AZ9">
        <v>0</v>
      </c>
      <c r="BA9">
        <v>0</v>
      </c>
      <c r="BB9">
        <v>8096.11</v>
      </c>
      <c r="BC9" s="3">
        <v>9063.52</v>
      </c>
      <c r="BD9" s="3">
        <v>0</v>
      </c>
      <c r="BE9" s="3">
        <v>0</v>
      </c>
      <c r="BF9" s="3">
        <v>0</v>
      </c>
      <c r="BG9" s="3">
        <v>0</v>
      </c>
      <c r="BH9" s="3">
        <v>0</v>
      </c>
      <c r="BI9" s="3">
        <v>4651.6000000000004</v>
      </c>
      <c r="BJ9" s="3">
        <v>0</v>
      </c>
      <c r="BK9" s="3">
        <v>0</v>
      </c>
      <c r="BL9" s="3">
        <v>1</v>
      </c>
      <c r="BM9" s="3">
        <v>0</v>
      </c>
      <c r="BN9" s="3">
        <v>11197.5</v>
      </c>
      <c r="BO9" s="3">
        <v>0</v>
      </c>
      <c r="BP9" s="3">
        <v>0</v>
      </c>
      <c r="BQ9" s="3">
        <v>0</v>
      </c>
      <c r="BR9" s="3">
        <v>121300.26</v>
      </c>
      <c r="BS9" s="3">
        <v>16667</v>
      </c>
      <c r="BT9" s="3">
        <v>0</v>
      </c>
      <c r="BU9" s="3">
        <v>0</v>
      </c>
      <c r="BV9" s="3">
        <v>0</v>
      </c>
      <c r="BW9" s="3"/>
    </row>
    <row r="10" spans="1:75" ht="15" x14ac:dyDescent="0.25">
      <c r="A10" s="37">
        <v>1019</v>
      </c>
      <c r="B10" s="2" t="str">
        <f>_xlfn.XLOOKUP(A10,'Schools lookup'!A:A,'Schools lookup'!B:B)</f>
        <v>CIN1019</v>
      </c>
      <c r="C10" s="2" t="str">
        <f>_xlfn.XLOOKUP(A10,'Schools lookup'!A:A,'Schools lookup'!C:C)</f>
        <v>South Normanton Nursery School</v>
      </c>
      <c r="D10" s="3">
        <v>-91716.35</v>
      </c>
      <c r="E10" s="3">
        <v>132102.63</v>
      </c>
      <c r="F10" s="3">
        <v>13134.38</v>
      </c>
      <c r="G10" s="3">
        <v>445273.84</v>
      </c>
      <c r="H10" s="3">
        <v>0</v>
      </c>
      <c r="I10" s="3">
        <v>16623.990000000002</v>
      </c>
      <c r="J10" s="3">
        <v>0</v>
      </c>
      <c r="K10" s="3">
        <v>4224.03</v>
      </c>
      <c r="L10" s="3">
        <v>0</v>
      </c>
      <c r="M10" s="3">
        <v>0</v>
      </c>
      <c r="N10" s="3">
        <v>0</v>
      </c>
      <c r="O10" s="3">
        <v>3627.62</v>
      </c>
      <c r="P10" s="3">
        <v>3854.44</v>
      </c>
      <c r="Q10" s="3">
        <v>1510.01</v>
      </c>
      <c r="R10" s="3">
        <v>5642.41</v>
      </c>
      <c r="S10" s="3">
        <v>0</v>
      </c>
      <c r="T10" s="3">
        <v>0</v>
      </c>
      <c r="U10" s="3">
        <v>0</v>
      </c>
      <c r="V10" s="3">
        <v>0</v>
      </c>
      <c r="W10" s="3">
        <v>16854.12</v>
      </c>
      <c r="X10" s="3">
        <v>0</v>
      </c>
      <c r="Y10" s="3">
        <v>0</v>
      </c>
      <c r="Z10" s="3">
        <v>0</v>
      </c>
      <c r="AA10" s="3">
        <v>0</v>
      </c>
      <c r="AB10">
        <v>117806</v>
      </c>
      <c r="AC10">
        <v>10891.62</v>
      </c>
      <c r="AD10">
        <v>183492.35</v>
      </c>
      <c r="AE10">
        <v>21994.14</v>
      </c>
      <c r="AF10">
        <v>40815.78</v>
      </c>
      <c r="AG10">
        <v>0</v>
      </c>
      <c r="AH10">
        <v>6160.77</v>
      </c>
      <c r="AI10">
        <v>1755.79</v>
      </c>
      <c r="AJ10">
        <v>1252.42</v>
      </c>
      <c r="AK10">
        <v>4707.97</v>
      </c>
      <c r="AL10">
        <v>3745.76</v>
      </c>
      <c r="AM10">
        <v>-2549.7399999999998</v>
      </c>
      <c r="AN10">
        <v>3896.46</v>
      </c>
      <c r="AO10">
        <v>1093.8499999999999</v>
      </c>
      <c r="AP10">
        <v>851.98</v>
      </c>
      <c r="AQ10">
        <v>11861.8</v>
      </c>
      <c r="AR10">
        <v>10479</v>
      </c>
      <c r="AS10">
        <v>6490.93</v>
      </c>
      <c r="AT10">
        <v>5587.67</v>
      </c>
      <c r="AU10">
        <v>4308.01</v>
      </c>
      <c r="AV10">
        <v>0</v>
      </c>
      <c r="AW10">
        <v>1599.42</v>
      </c>
      <c r="AX10">
        <v>2250.2600000000002</v>
      </c>
      <c r="AY10">
        <v>4871.12</v>
      </c>
      <c r="AZ10">
        <v>6882.09</v>
      </c>
      <c r="BA10">
        <v>2780.2</v>
      </c>
      <c r="BB10">
        <v>23232.98</v>
      </c>
      <c r="BC10" s="3">
        <v>9354.8700000000008</v>
      </c>
      <c r="BD10" s="3">
        <v>0</v>
      </c>
      <c r="BE10" s="3">
        <v>0</v>
      </c>
      <c r="BF10" s="3">
        <v>0</v>
      </c>
      <c r="BG10" s="3">
        <v>0</v>
      </c>
      <c r="BH10" s="3">
        <v>0</v>
      </c>
      <c r="BI10" s="3">
        <v>4743.3999999999996</v>
      </c>
      <c r="BJ10" s="3">
        <v>0</v>
      </c>
      <c r="BK10" s="3">
        <v>0</v>
      </c>
      <c r="BL10" s="3">
        <v>1</v>
      </c>
      <c r="BM10" s="3">
        <v>0</v>
      </c>
      <c r="BN10" s="3">
        <v>4407.57</v>
      </c>
      <c r="BO10" s="3">
        <v>0</v>
      </c>
      <c r="BP10" s="3">
        <v>2452</v>
      </c>
      <c r="BQ10" s="3">
        <v>0</v>
      </c>
      <c r="BR10" s="3">
        <v>-96573.09</v>
      </c>
      <c r="BS10" s="3">
        <v>11018.21</v>
      </c>
      <c r="BT10" s="3">
        <v>0</v>
      </c>
      <c r="BU10" s="3">
        <v>148956.75</v>
      </c>
      <c r="BV10" s="3">
        <v>0</v>
      </c>
      <c r="BW10" s="3"/>
    </row>
    <row r="11" spans="1:75" s="23" customFormat="1" ht="16.5" customHeight="1" x14ac:dyDescent="0.25">
      <c r="A11" s="37">
        <v>1020</v>
      </c>
      <c r="B11" s="2" t="str">
        <f>_xlfn.XLOOKUP(A11,'Schools lookup'!A:A,'Schools lookup'!B:B)</f>
        <v>CIN1020</v>
      </c>
      <c r="C11" s="2" t="str">
        <f>_xlfn.XLOOKUP(A11,'Schools lookup'!A:A,'Schools lookup'!C:C)</f>
        <v>Alfreton Nursery School</v>
      </c>
      <c r="D11" s="24">
        <v>42023.78</v>
      </c>
      <c r="E11" s="24">
        <v>87833.35</v>
      </c>
      <c r="F11" s="24">
        <v>11133.56</v>
      </c>
      <c r="G11" s="24">
        <v>482614.33</v>
      </c>
      <c r="H11" s="24">
        <v>0</v>
      </c>
      <c r="I11" s="24">
        <v>30990.35</v>
      </c>
      <c r="J11" s="24">
        <v>0</v>
      </c>
      <c r="K11" s="24">
        <v>7139.34</v>
      </c>
      <c r="L11" s="24">
        <v>0</v>
      </c>
      <c r="M11" s="24">
        <v>0</v>
      </c>
      <c r="N11" s="24">
        <v>0</v>
      </c>
      <c r="O11" s="24">
        <v>115994.47</v>
      </c>
      <c r="P11" s="24">
        <v>0</v>
      </c>
      <c r="Q11" s="24">
        <v>0</v>
      </c>
      <c r="R11" s="24">
        <v>5005</v>
      </c>
      <c r="S11" s="24">
        <v>0</v>
      </c>
      <c r="T11" s="3">
        <v>0</v>
      </c>
      <c r="U11" s="3">
        <v>0</v>
      </c>
      <c r="V11" s="3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>
        <v>240839.44</v>
      </c>
      <c r="AC11">
        <v>0</v>
      </c>
      <c r="AD11">
        <v>233170.13</v>
      </c>
      <c r="AE11">
        <v>16888.55</v>
      </c>
      <c r="AF11">
        <v>67722.759999999995</v>
      </c>
      <c r="AG11">
        <v>0</v>
      </c>
      <c r="AH11">
        <v>0</v>
      </c>
      <c r="AI11">
        <v>3144.32</v>
      </c>
      <c r="AJ11">
        <v>5330.75</v>
      </c>
      <c r="AK11">
        <v>0</v>
      </c>
      <c r="AL11">
        <v>1881.04</v>
      </c>
      <c r="AM11">
        <v>12572.08</v>
      </c>
      <c r="AN11">
        <v>2900</v>
      </c>
      <c r="AO11">
        <v>3728.03</v>
      </c>
      <c r="AP11">
        <v>180.95</v>
      </c>
      <c r="AQ11">
        <v>16557.439999999999</v>
      </c>
      <c r="AR11">
        <v>10759.69</v>
      </c>
      <c r="AS11">
        <v>3788.99</v>
      </c>
      <c r="AT11">
        <v>8710.49</v>
      </c>
      <c r="AU11">
        <v>4826.34</v>
      </c>
      <c r="AV11">
        <v>0</v>
      </c>
      <c r="AW11">
        <v>4964.72</v>
      </c>
      <c r="AX11">
        <v>3718</v>
      </c>
      <c r="AY11">
        <v>510</v>
      </c>
      <c r="AZ11">
        <v>262.63</v>
      </c>
      <c r="BA11">
        <v>1317.5</v>
      </c>
      <c r="BB11">
        <v>36812.29</v>
      </c>
      <c r="BC11" s="24">
        <v>18376.189999999999</v>
      </c>
      <c r="BD11" s="24">
        <v>0</v>
      </c>
      <c r="BE11" s="24">
        <v>0</v>
      </c>
      <c r="BF11" s="3">
        <v>0</v>
      </c>
      <c r="BG11" s="24">
        <v>0</v>
      </c>
      <c r="BH11" s="3">
        <v>0</v>
      </c>
      <c r="BI11" s="24">
        <v>4697.95</v>
      </c>
      <c r="BJ11" s="3">
        <v>0</v>
      </c>
      <c r="BK11" s="3">
        <v>0</v>
      </c>
      <c r="BL11" s="24">
        <v>1</v>
      </c>
      <c r="BM11" s="3">
        <v>0</v>
      </c>
      <c r="BN11" s="24">
        <v>5610</v>
      </c>
      <c r="BO11" s="24">
        <v>0</v>
      </c>
      <c r="BP11" s="24">
        <v>0</v>
      </c>
      <c r="BQ11" s="3">
        <v>0</v>
      </c>
      <c r="BR11" s="3">
        <v>-15194.630000000005</v>
      </c>
      <c r="BS11" s="3">
        <v>10221.51</v>
      </c>
      <c r="BT11" s="3">
        <v>0</v>
      </c>
      <c r="BU11" s="3">
        <v>87833.35</v>
      </c>
      <c r="BV11" s="3">
        <v>0</v>
      </c>
      <c r="BW11" s="3"/>
    </row>
    <row r="12" spans="1:75" ht="15" x14ac:dyDescent="0.25">
      <c r="A12" s="35">
        <v>2000</v>
      </c>
      <c r="B12" s="2" t="str">
        <f>_xlfn.XLOOKUP(A12,'Schools lookup'!A:A,'Schools lookup'!B:B)</f>
        <v>CIP2000</v>
      </c>
      <c r="C12" s="2" t="str">
        <f>_xlfn.XLOOKUP(A12,'Schools lookup'!A:A,'Schools lookup'!C:C)</f>
        <v>Leys Junior School</v>
      </c>
      <c r="D12" s="3">
        <v>72361.259999999995</v>
      </c>
      <c r="E12" s="3">
        <v>-17181.310000000001</v>
      </c>
      <c r="F12" s="3">
        <v>17155.599999999999</v>
      </c>
      <c r="G12" s="3">
        <v>967773.08</v>
      </c>
      <c r="H12" s="3">
        <v>0</v>
      </c>
      <c r="I12" s="3">
        <v>80819.100000000006</v>
      </c>
      <c r="J12" s="3">
        <v>0</v>
      </c>
      <c r="K12" s="3">
        <v>128206</v>
      </c>
      <c r="L12" s="3">
        <v>46963.18</v>
      </c>
      <c r="M12" s="3">
        <v>0</v>
      </c>
      <c r="N12" s="3">
        <v>0</v>
      </c>
      <c r="O12" s="3">
        <v>9609.43</v>
      </c>
      <c r="P12" s="3">
        <v>17327.47</v>
      </c>
      <c r="Q12" s="3">
        <v>6615.76</v>
      </c>
      <c r="R12" s="3">
        <v>808.35</v>
      </c>
      <c r="S12" s="3">
        <v>14863.52</v>
      </c>
      <c r="T12" s="3">
        <v>0</v>
      </c>
      <c r="U12" s="3">
        <v>0</v>
      </c>
      <c r="V12" s="3">
        <v>0</v>
      </c>
      <c r="W12" s="3">
        <v>11167.88</v>
      </c>
      <c r="X12" s="3">
        <v>0</v>
      </c>
      <c r="Y12" s="3">
        <v>0</v>
      </c>
      <c r="Z12" s="3">
        <v>0</v>
      </c>
      <c r="AA12" s="3">
        <v>17821</v>
      </c>
      <c r="AB12">
        <v>561162.91</v>
      </c>
      <c r="AC12">
        <v>20496.89</v>
      </c>
      <c r="AD12">
        <v>240448.84</v>
      </c>
      <c r="AE12">
        <v>35869.65</v>
      </c>
      <c r="AF12">
        <v>57893.48</v>
      </c>
      <c r="AG12">
        <v>5.42</v>
      </c>
      <c r="AH12">
        <v>51947.1</v>
      </c>
      <c r="AI12">
        <v>4714.6099999999997</v>
      </c>
      <c r="AJ12">
        <v>742.6</v>
      </c>
      <c r="AK12">
        <v>10774.27</v>
      </c>
      <c r="AL12">
        <v>2685.08</v>
      </c>
      <c r="AM12">
        <v>14814.23</v>
      </c>
      <c r="AN12">
        <v>4722.54</v>
      </c>
      <c r="AO12">
        <v>3985.95</v>
      </c>
      <c r="AP12">
        <v>5793.06</v>
      </c>
      <c r="AQ12">
        <v>35572.86</v>
      </c>
      <c r="AR12">
        <v>17465</v>
      </c>
      <c r="AS12">
        <v>6276.49</v>
      </c>
      <c r="AT12">
        <v>56649.57</v>
      </c>
      <c r="AU12">
        <v>10758.76</v>
      </c>
      <c r="AV12">
        <v>0</v>
      </c>
      <c r="AW12">
        <v>4059.14</v>
      </c>
      <c r="AX12">
        <v>5232.5</v>
      </c>
      <c r="AY12">
        <v>12549.84</v>
      </c>
      <c r="AZ12">
        <v>54838.400000000001</v>
      </c>
      <c r="BA12">
        <v>13468.78</v>
      </c>
      <c r="BB12">
        <v>43088.82</v>
      </c>
      <c r="BC12" s="3">
        <v>24506.73</v>
      </c>
      <c r="BD12" s="3">
        <v>0</v>
      </c>
      <c r="BE12" s="3">
        <v>0</v>
      </c>
      <c r="BF12" s="3">
        <v>0</v>
      </c>
      <c r="BG12" s="3">
        <v>11501.5</v>
      </c>
      <c r="BH12" s="3">
        <v>0</v>
      </c>
      <c r="BI12" s="3">
        <v>5996.88</v>
      </c>
      <c r="BJ12" s="3">
        <v>0</v>
      </c>
      <c r="BK12" s="3">
        <v>0</v>
      </c>
      <c r="BL12" s="3">
        <v>1</v>
      </c>
      <c r="BM12" s="3">
        <v>0</v>
      </c>
      <c r="BN12" s="3">
        <v>0</v>
      </c>
      <c r="BO12" s="3">
        <v>1017.5</v>
      </c>
      <c r="BP12" s="24">
        <v>0</v>
      </c>
      <c r="BQ12" s="3">
        <v>0</v>
      </c>
      <c r="BR12" s="3">
        <v>62644.92</v>
      </c>
      <c r="BS12" s="3">
        <v>22134.98</v>
      </c>
      <c r="BT12" s="3">
        <v>0</v>
      </c>
      <c r="BU12" s="3">
        <v>-17514.93</v>
      </c>
      <c r="BV12" s="3">
        <v>0</v>
      </c>
      <c r="BW12" s="3"/>
    </row>
    <row r="13" spans="1:75" s="23" customFormat="1" ht="15" x14ac:dyDescent="0.25">
      <c r="A13" s="35">
        <v>2002</v>
      </c>
      <c r="B13" s="2" t="str">
        <f>_xlfn.XLOOKUP(A13,'Schools lookup'!A:A,'Schools lookup'!B:B)</f>
        <v>CIP2002</v>
      </c>
      <c r="C13" s="2" t="str">
        <f>_xlfn.XLOOKUP(A13,'Schools lookup'!A:A,'Schools lookup'!C:C)</f>
        <v>Croft Infant School</v>
      </c>
      <c r="D13" s="24">
        <v>66798.91</v>
      </c>
      <c r="E13" s="24">
        <v>0</v>
      </c>
      <c r="F13" s="24">
        <v>10533.75</v>
      </c>
      <c r="G13" s="24">
        <v>868456.76</v>
      </c>
      <c r="H13" s="24">
        <v>0</v>
      </c>
      <c r="I13" s="24">
        <v>68906.05</v>
      </c>
      <c r="J13" s="24">
        <v>0</v>
      </c>
      <c r="K13" s="24">
        <v>96345</v>
      </c>
      <c r="L13" s="24">
        <v>36904.76</v>
      </c>
      <c r="M13" s="24">
        <v>1918.65</v>
      </c>
      <c r="N13" s="24">
        <v>0</v>
      </c>
      <c r="O13" s="24">
        <v>17346.349999999999</v>
      </c>
      <c r="P13" s="24">
        <v>0</v>
      </c>
      <c r="Q13" s="24">
        <v>5055.72</v>
      </c>
      <c r="R13" s="24">
        <v>2968.39</v>
      </c>
      <c r="S13" s="24">
        <v>1271</v>
      </c>
      <c r="T13" s="3">
        <v>0</v>
      </c>
      <c r="U13" s="3">
        <v>0</v>
      </c>
      <c r="V13" s="3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54137</v>
      </c>
      <c r="AB13">
        <v>499337.25</v>
      </c>
      <c r="AC13">
        <v>0</v>
      </c>
      <c r="AD13">
        <v>225697.42</v>
      </c>
      <c r="AE13">
        <v>32701.45</v>
      </c>
      <c r="AF13">
        <v>44892.34</v>
      </c>
      <c r="AG13">
        <v>0</v>
      </c>
      <c r="AH13">
        <v>38227.1</v>
      </c>
      <c r="AI13">
        <v>4059.94</v>
      </c>
      <c r="AJ13">
        <v>4090.93</v>
      </c>
      <c r="AK13">
        <v>9599.9599999999991</v>
      </c>
      <c r="AL13">
        <v>2328.86</v>
      </c>
      <c r="AM13">
        <v>19796.22</v>
      </c>
      <c r="AN13">
        <v>0</v>
      </c>
      <c r="AO13">
        <v>0</v>
      </c>
      <c r="AP13">
        <v>1965.49</v>
      </c>
      <c r="AQ13">
        <v>19457.939999999999</v>
      </c>
      <c r="AR13">
        <v>10903.15</v>
      </c>
      <c r="AS13">
        <v>1124.56</v>
      </c>
      <c r="AT13">
        <v>16564.63</v>
      </c>
      <c r="AU13">
        <v>6988.87</v>
      </c>
      <c r="AV13">
        <v>0</v>
      </c>
      <c r="AW13">
        <v>4578.41</v>
      </c>
      <c r="AX13">
        <v>4456.25</v>
      </c>
      <c r="AY13">
        <v>214.28</v>
      </c>
      <c r="AZ13">
        <v>75363.14</v>
      </c>
      <c r="BA13">
        <v>9001.2800000000007</v>
      </c>
      <c r="BB13">
        <v>34944.89</v>
      </c>
      <c r="BC13" s="24">
        <v>21428.86</v>
      </c>
      <c r="BD13" s="24">
        <v>0</v>
      </c>
      <c r="BE13" s="24">
        <v>0</v>
      </c>
      <c r="BF13" s="24">
        <v>0</v>
      </c>
      <c r="BG13" s="24">
        <v>0</v>
      </c>
      <c r="BH13" s="24">
        <v>0</v>
      </c>
      <c r="BI13" s="24">
        <v>5766.25</v>
      </c>
      <c r="BJ13" s="24">
        <v>0</v>
      </c>
      <c r="BK13" s="24">
        <v>0</v>
      </c>
      <c r="BL13" s="24">
        <v>1</v>
      </c>
      <c r="BM13" s="3">
        <v>0</v>
      </c>
      <c r="BN13" s="24">
        <v>8027.97</v>
      </c>
      <c r="BO13" s="24">
        <v>0</v>
      </c>
      <c r="BP13" s="24">
        <v>0</v>
      </c>
      <c r="BQ13" s="24">
        <v>0</v>
      </c>
      <c r="BR13" s="3">
        <v>132385.35</v>
      </c>
      <c r="BS13" s="3">
        <v>8272.0300000000007</v>
      </c>
      <c r="BT13" s="3">
        <v>0</v>
      </c>
      <c r="BU13" s="3">
        <v>0</v>
      </c>
      <c r="BV13" s="3">
        <v>0</v>
      </c>
      <c r="BW13" s="3"/>
    </row>
    <row r="14" spans="1:75" ht="15" x14ac:dyDescent="0.25">
      <c r="A14" s="35">
        <v>2003</v>
      </c>
      <c r="B14" s="2" t="str">
        <f>_xlfn.XLOOKUP(A14,'Schools lookup'!A:A,'Schools lookup'!B:B)</f>
        <v>CIP2003</v>
      </c>
      <c r="C14" s="2" t="str">
        <f>_xlfn.XLOOKUP(A14,'Schools lookup'!A:A,'Schools lookup'!C:C)</f>
        <v>Woodbridge Junior School</v>
      </c>
      <c r="D14" s="3">
        <v>33578.26</v>
      </c>
      <c r="E14" s="3">
        <v>-42151.09</v>
      </c>
      <c r="F14" s="3">
        <v>22776.09</v>
      </c>
      <c r="G14" s="3">
        <v>1090448</v>
      </c>
      <c r="H14" s="3">
        <v>0</v>
      </c>
      <c r="I14" s="3">
        <v>112509.71</v>
      </c>
      <c r="J14" s="3">
        <v>0</v>
      </c>
      <c r="K14" s="3">
        <v>141470</v>
      </c>
      <c r="L14" s="3">
        <v>67121.05</v>
      </c>
      <c r="M14" s="3">
        <v>0</v>
      </c>
      <c r="N14" s="3">
        <v>3471.97</v>
      </c>
      <c r="O14" s="3">
        <v>4611.2299999999996</v>
      </c>
      <c r="P14" s="3">
        <v>28730.84</v>
      </c>
      <c r="Q14" s="3">
        <v>27800.5</v>
      </c>
      <c r="R14" s="3">
        <v>2909.45</v>
      </c>
      <c r="S14" s="3">
        <v>5795.1</v>
      </c>
      <c r="T14" s="3">
        <v>0</v>
      </c>
      <c r="U14" s="3">
        <v>0</v>
      </c>
      <c r="V14" s="3">
        <v>0</v>
      </c>
      <c r="W14" s="3">
        <v>22744</v>
      </c>
      <c r="X14" s="3">
        <v>0</v>
      </c>
      <c r="Y14" s="3">
        <v>0</v>
      </c>
      <c r="Z14" s="3">
        <v>0</v>
      </c>
      <c r="AA14" s="3">
        <v>18167</v>
      </c>
      <c r="AB14">
        <v>638090.42000000004</v>
      </c>
      <c r="AC14">
        <v>7662.2</v>
      </c>
      <c r="AD14">
        <v>263467.45</v>
      </c>
      <c r="AE14">
        <v>42356.87</v>
      </c>
      <c r="AF14">
        <v>69096.009999999995</v>
      </c>
      <c r="AG14">
        <v>0</v>
      </c>
      <c r="AH14">
        <v>53750.71</v>
      </c>
      <c r="AI14">
        <v>5457.94</v>
      </c>
      <c r="AJ14">
        <v>4543.8</v>
      </c>
      <c r="AK14">
        <v>14741.93</v>
      </c>
      <c r="AL14">
        <v>5339.87</v>
      </c>
      <c r="AM14">
        <v>26104.17</v>
      </c>
      <c r="AN14">
        <v>4860.83</v>
      </c>
      <c r="AO14">
        <v>5056.26</v>
      </c>
      <c r="AP14">
        <v>874.52</v>
      </c>
      <c r="AQ14">
        <v>49426.18</v>
      </c>
      <c r="AR14">
        <v>5894.44</v>
      </c>
      <c r="AS14">
        <v>3410.03</v>
      </c>
      <c r="AT14">
        <v>70152.53</v>
      </c>
      <c r="AU14">
        <v>7040.09</v>
      </c>
      <c r="AV14">
        <v>0</v>
      </c>
      <c r="AW14">
        <v>4005.1</v>
      </c>
      <c r="AX14">
        <v>6123</v>
      </c>
      <c r="AY14">
        <v>7046.66</v>
      </c>
      <c r="AZ14">
        <v>65663.839999999997</v>
      </c>
      <c r="BA14">
        <v>31417</v>
      </c>
      <c r="BB14">
        <v>48878.239999999998</v>
      </c>
      <c r="BC14" s="3">
        <v>27279.39</v>
      </c>
      <c r="BD14" s="3">
        <v>0</v>
      </c>
      <c r="BE14" s="3">
        <v>0</v>
      </c>
      <c r="BF14" s="3">
        <v>0</v>
      </c>
      <c r="BG14" s="3">
        <v>29595.8</v>
      </c>
      <c r="BH14" s="3">
        <v>0</v>
      </c>
      <c r="BI14" s="3">
        <v>6379.38</v>
      </c>
      <c r="BJ14" s="3">
        <v>0</v>
      </c>
      <c r="BK14" s="3">
        <v>0</v>
      </c>
      <c r="BL14" s="3">
        <v>1</v>
      </c>
      <c r="BM14" s="3">
        <v>0</v>
      </c>
      <c r="BN14" s="3">
        <v>25484.47</v>
      </c>
      <c r="BO14" s="3">
        <v>0</v>
      </c>
      <c r="BP14" s="24">
        <v>0</v>
      </c>
      <c r="BQ14" s="3">
        <v>0</v>
      </c>
      <c r="BR14" s="3">
        <v>68873.63</v>
      </c>
      <c r="BS14" s="3">
        <v>1628.4</v>
      </c>
      <c r="BT14" s="3">
        <v>2042.6</v>
      </c>
      <c r="BU14" s="3">
        <v>-49002.89</v>
      </c>
      <c r="BV14" s="3">
        <v>0</v>
      </c>
      <c r="BW14" s="3"/>
    </row>
    <row r="15" spans="1:75" ht="15" x14ac:dyDescent="0.25">
      <c r="A15" s="35">
        <v>2006</v>
      </c>
      <c r="B15" s="2" t="str">
        <f>_xlfn.XLOOKUP(A15,'Schools lookup'!A:A,'Schools lookup'!B:B)</f>
        <v>CIP2006</v>
      </c>
      <c r="C15" s="2" t="str">
        <f>_xlfn.XLOOKUP(A15,'Schools lookup'!A:A,'Schools lookup'!C:C)</f>
        <v>Riddings Infant and Nursery School</v>
      </c>
      <c r="D15" s="3">
        <v>225738.68</v>
      </c>
      <c r="E15" s="3">
        <v>1581.38</v>
      </c>
      <c r="F15" s="3">
        <v>20630.25</v>
      </c>
      <c r="G15" s="3">
        <v>1103737.25</v>
      </c>
      <c r="H15" s="3">
        <v>0</v>
      </c>
      <c r="I15" s="3">
        <v>110540.42</v>
      </c>
      <c r="J15" s="3">
        <v>0</v>
      </c>
      <c r="K15" s="3">
        <v>107310.39</v>
      </c>
      <c r="L15" s="3">
        <v>40403.599999999999</v>
      </c>
      <c r="M15" s="3">
        <v>0</v>
      </c>
      <c r="N15" s="3">
        <v>0</v>
      </c>
      <c r="O15" s="3">
        <v>15126.06</v>
      </c>
      <c r="P15" s="3">
        <v>4130.3</v>
      </c>
      <c r="Q15" s="3">
        <v>30257.53</v>
      </c>
      <c r="R15" s="3">
        <v>6510.96</v>
      </c>
      <c r="S15" s="3">
        <v>0</v>
      </c>
      <c r="T15" s="3">
        <v>0</v>
      </c>
      <c r="U15" s="3">
        <v>0</v>
      </c>
      <c r="V15" s="3">
        <v>0</v>
      </c>
      <c r="W15" s="3">
        <v>50.92</v>
      </c>
      <c r="X15" s="3">
        <v>0</v>
      </c>
      <c r="Y15" s="3">
        <v>0</v>
      </c>
      <c r="Z15" s="3">
        <v>0</v>
      </c>
      <c r="AA15" s="3">
        <v>69263</v>
      </c>
      <c r="AB15">
        <v>591258.79</v>
      </c>
      <c r="AC15">
        <v>24793.95</v>
      </c>
      <c r="AD15">
        <v>422363.16</v>
      </c>
      <c r="AE15">
        <v>0</v>
      </c>
      <c r="AF15">
        <v>64809.83</v>
      </c>
      <c r="AG15">
        <v>0</v>
      </c>
      <c r="AH15">
        <v>44915.37</v>
      </c>
      <c r="AI15">
        <v>6275.31</v>
      </c>
      <c r="AJ15">
        <v>4518.0200000000004</v>
      </c>
      <c r="AK15">
        <v>14295.97</v>
      </c>
      <c r="AL15">
        <v>3465.52</v>
      </c>
      <c r="AM15">
        <v>22336.52</v>
      </c>
      <c r="AN15">
        <v>1775</v>
      </c>
      <c r="AO15">
        <v>43685.81</v>
      </c>
      <c r="AP15">
        <v>3261.97</v>
      </c>
      <c r="AQ15">
        <v>26656.28</v>
      </c>
      <c r="AR15">
        <v>13342.01</v>
      </c>
      <c r="AS15">
        <v>1754.65</v>
      </c>
      <c r="AT15">
        <v>20292.04</v>
      </c>
      <c r="AU15">
        <v>9073.8799999999992</v>
      </c>
      <c r="AV15">
        <v>0</v>
      </c>
      <c r="AW15">
        <v>19447.68</v>
      </c>
      <c r="AX15">
        <v>5203.75</v>
      </c>
      <c r="AY15">
        <v>145.85</v>
      </c>
      <c r="AZ15">
        <v>89778.06</v>
      </c>
      <c r="BA15">
        <v>14218.24</v>
      </c>
      <c r="BB15">
        <v>38428.26</v>
      </c>
      <c r="BC15" s="3">
        <v>24348.400000000001</v>
      </c>
      <c r="BD15" s="3">
        <v>0</v>
      </c>
      <c r="BE15" s="3">
        <v>0</v>
      </c>
      <c r="BF15" s="3">
        <v>0</v>
      </c>
      <c r="BG15" s="3">
        <v>0</v>
      </c>
      <c r="BH15" s="3">
        <v>0</v>
      </c>
      <c r="BI15" s="3">
        <v>6342.25</v>
      </c>
      <c r="BJ15" s="3">
        <v>0</v>
      </c>
      <c r="BK15" s="3">
        <v>0</v>
      </c>
      <c r="BL15" s="3">
        <v>1</v>
      </c>
      <c r="BM15" s="3">
        <v>0</v>
      </c>
      <c r="BN15" s="3">
        <v>7822.07</v>
      </c>
      <c r="BO15" s="3">
        <v>0</v>
      </c>
      <c r="BP15" s="24">
        <v>0</v>
      </c>
      <c r="BQ15" s="3">
        <v>0</v>
      </c>
      <c r="BR15" s="3">
        <v>202574.25</v>
      </c>
      <c r="BS15" s="3">
        <v>19150.43</v>
      </c>
      <c r="BT15" s="3">
        <v>0</v>
      </c>
      <c r="BU15" s="3">
        <v>1632.3000000000002</v>
      </c>
      <c r="BV15" s="3">
        <v>0</v>
      </c>
      <c r="BW15" s="3"/>
    </row>
    <row r="16" spans="1:75" ht="15" x14ac:dyDescent="0.25">
      <c r="A16" s="35">
        <v>2010</v>
      </c>
      <c r="B16" s="2" t="str">
        <f>_xlfn.XLOOKUP(A16,'Schools lookup'!A:A,'Schools lookup'!B:B)</f>
        <v>CIP2010</v>
      </c>
      <c r="C16" s="2" t="str">
        <f>_xlfn.XLOOKUP(A16,'Schools lookup'!A:A,'Schools lookup'!C:C)</f>
        <v>Swanwick Primary School</v>
      </c>
      <c r="D16" s="3">
        <v>338214.48</v>
      </c>
      <c r="E16" s="3">
        <v>-92499.98</v>
      </c>
      <c r="F16" s="3">
        <v>25110.93</v>
      </c>
      <c r="G16" s="3">
        <v>1811489.79</v>
      </c>
      <c r="H16" s="3">
        <v>0</v>
      </c>
      <c r="I16" s="3">
        <v>102898.9</v>
      </c>
      <c r="J16" s="3">
        <v>0</v>
      </c>
      <c r="K16" s="3">
        <v>123109</v>
      </c>
      <c r="L16" s="3">
        <v>86115.31</v>
      </c>
      <c r="M16" s="3">
        <v>9000</v>
      </c>
      <c r="N16" s="3">
        <v>0</v>
      </c>
      <c r="O16" s="3">
        <v>44811.85</v>
      </c>
      <c r="P16" s="3">
        <v>29060.34</v>
      </c>
      <c r="Q16" s="3">
        <v>25231.85</v>
      </c>
      <c r="R16" s="3">
        <v>0</v>
      </c>
      <c r="S16" s="3">
        <v>8409</v>
      </c>
      <c r="T16" s="3">
        <v>0</v>
      </c>
      <c r="U16" s="3">
        <v>0</v>
      </c>
      <c r="V16" s="3">
        <v>0</v>
      </c>
      <c r="W16" s="3">
        <v>13234</v>
      </c>
      <c r="X16" s="3">
        <v>0</v>
      </c>
      <c r="Y16" s="3">
        <v>0</v>
      </c>
      <c r="Z16" s="3">
        <v>0</v>
      </c>
      <c r="AA16" s="3">
        <v>77948</v>
      </c>
      <c r="AB16">
        <v>1050141.8400000001</v>
      </c>
      <c r="AC16">
        <v>0</v>
      </c>
      <c r="AD16">
        <v>569725.69999999995</v>
      </c>
      <c r="AE16">
        <v>27692.89</v>
      </c>
      <c r="AF16">
        <v>108736.66</v>
      </c>
      <c r="AG16">
        <v>0</v>
      </c>
      <c r="AH16">
        <v>51151.31</v>
      </c>
      <c r="AI16">
        <v>11245.77</v>
      </c>
      <c r="AJ16">
        <v>4565.24</v>
      </c>
      <c r="AK16">
        <v>20967.169999999998</v>
      </c>
      <c r="AL16">
        <v>2805.57</v>
      </c>
      <c r="AM16">
        <v>16435.7</v>
      </c>
      <c r="AN16">
        <v>1752.94</v>
      </c>
      <c r="AO16">
        <v>36346.21</v>
      </c>
      <c r="AP16">
        <v>5693.99</v>
      </c>
      <c r="AQ16">
        <v>19335.830000000002</v>
      </c>
      <c r="AR16">
        <v>15718.5</v>
      </c>
      <c r="AS16">
        <v>12134.33</v>
      </c>
      <c r="AT16">
        <v>68944.3</v>
      </c>
      <c r="AU16">
        <v>17999.73</v>
      </c>
      <c r="AV16">
        <v>0</v>
      </c>
      <c r="AW16">
        <v>2104.25</v>
      </c>
      <c r="AX16">
        <v>11651.25</v>
      </c>
      <c r="AY16">
        <v>12232.35</v>
      </c>
      <c r="AZ16">
        <v>117651.9</v>
      </c>
      <c r="BA16">
        <v>66982.95</v>
      </c>
      <c r="BB16">
        <v>34101.29</v>
      </c>
      <c r="BC16" s="3">
        <v>35455.46</v>
      </c>
      <c r="BD16" s="3">
        <v>0</v>
      </c>
      <c r="BE16" s="3">
        <v>0</v>
      </c>
      <c r="BF16" s="3">
        <v>0</v>
      </c>
      <c r="BG16" s="3">
        <v>30168.43</v>
      </c>
      <c r="BH16" s="3">
        <v>1192.52</v>
      </c>
      <c r="BI16" s="3">
        <v>8590</v>
      </c>
      <c r="BJ16" s="3">
        <v>0</v>
      </c>
      <c r="BK16" s="3">
        <v>0</v>
      </c>
      <c r="BL16" s="3">
        <v>1</v>
      </c>
      <c r="BM16" s="3">
        <v>0</v>
      </c>
      <c r="BN16" s="3">
        <v>15286.41</v>
      </c>
      <c r="BO16" s="3">
        <v>0</v>
      </c>
      <c r="BP16" s="3">
        <v>8977.2999999999993</v>
      </c>
      <c r="BQ16" s="3">
        <v>0</v>
      </c>
      <c r="BR16" s="3">
        <v>334715.16000000003</v>
      </c>
      <c r="BS16" s="3">
        <v>9437.2199999999993</v>
      </c>
      <c r="BT16" s="3">
        <v>0</v>
      </c>
      <c r="BU16" s="3">
        <v>-110626.93000000001</v>
      </c>
      <c r="BV16" s="3">
        <v>0</v>
      </c>
      <c r="BW16" s="3"/>
    </row>
    <row r="17" spans="1:75" ht="15" x14ac:dyDescent="0.25">
      <c r="A17" s="35">
        <v>2011</v>
      </c>
      <c r="B17" s="2" t="str">
        <f>_xlfn.XLOOKUP(A17,'Schools lookup'!A:A,'Schools lookup'!B:B)</f>
        <v>CIP2011</v>
      </c>
      <c r="C17" s="2" t="str">
        <f>_xlfn.XLOOKUP(A17,'Schools lookup'!A:A,'Schools lookup'!C:C)</f>
        <v>Brampton Primary School</v>
      </c>
      <c r="D17" s="3">
        <v>-43474.76</v>
      </c>
      <c r="E17" s="3">
        <v>-2370.7600000000002</v>
      </c>
      <c r="F17" s="3">
        <v>19424.240000000002</v>
      </c>
      <c r="G17" s="3">
        <v>1640733.28</v>
      </c>
      <c r="H17" s="3">
        <v>0</v>
      </c>
      <c r="I17" s="3">
        <v>369798.86</v>
      </c>
      <c r="J17" s="3">
        <v>0</v>
      </c>
      <c r="K17" s="3">
        <v>178366.75</v>
      </c>
      <c r="L17" s="3">
        <v>84293.43</v>
      </c>
      <c r="M17" s="3">
        <v>0</v>
      </c>
      <c r="N17" s="3">
        <v>950</v>
      </c>
      <c r="O17" s="3">
        <v>2839.75</v>
      </c>
      <c r="P17" s="3">
        <v>19889.650000000001</v>
      </c>
      <c r="Q17" s="3">
        <v>354.96</v>
      </c>
      <c r="R17" s="3">
        <v>176.38</v>
      </c>
      <c r="S17" s="3">
        <v>18821.93</v>
      </c>
      <c r="T17" s="3">
        <v>0</v>
      </c>
      <c r="U17" s="3">
        <v>0</v>
      </c>
      <c r="V17" s="3">
        <v>0</v>
      </c>
      <c r="W17" s="3">
        <v>949.75</v>
      </c>
      <c r="X17" s="3">
        <v>0</v>
      </c>
      <c r="Y17" s="3">
        <v>0</v>
      </c>
      <c r="Z17" s="3">
        <v>0</v>
      </c>
      <c r="AA17" s="3">
        <v>51861</v>
      </c>
      <c r="AB17">
        <v>820201.91</v>
      </c>
      <c r="AC17">
        <v>5298.07</v>
      </c>
      <c r="AD17">
        <v>1075541.94</v>
      </c>
      <c r="AE17">
        <v>86237.79</v>
      </c>
      <c r="AF17">
        <v>76287.09</v>
      </c>
      <c r="AG17">
        <v>466.16</v>
      </c>
      <c r="AH17">
        <v>44501.599999999999</v>
      </c>
      <c r="AI17">
        <v>9421.7199999999993</v>
      </c>
      <c r="AJ17">
        <v>5729</v>
      </c>
      <c r="AK17">
        <v>19211.349999999999</v>
      </c>
      <c r="AL17">
        <v>4663.67</v>
      </c>
      <c r="AM17">
        <v>21438.6</v>
      </c>
      <c r="AN17">
        <v>1560</v>
      </c>
      <c r="AO17">
        <v>3736.71</v>
      </c>
      <c r="AP17">
        <v>2673.14</v>
      </c>
      <c r="AQ17">
        <v>40036.26</v>
      </c>
      <c r="AR17">
        <v>23525.54</v>
      </c>
      <c r="AS17">
        <v>2257.61</v>
      </c>
      <c r="AT17" s="25">
        <v>48977.35</v>
      </c>
      <c r="AU17">
        <v>9477.6</v>
      </c>
      <c r="AV17">
        <v>0</v>
      </c>
      <c r="AW17">
        <v>10460.01</v>
      </c>
      <c r="AX17">
        <v>8316.25</v>
      </c>
      <c r="AY17">
        <v>5201.6400000000003</v>
      </c>
      <c r="AZ17">
        <v>103649.84</v>
      </c>
      <c r="BA17">
        <v>10368.35</v>
      </c>
      <c r="BB17">
        <v>22167.01</v>
      </c>
      <c r="BC17" s="3">
        <v>36071.43</v>
      </c>
      <c r="BD17" s="3">
        <v>0</v>
      </c>
      <c r="BE17" s="3">
        <v>0</v>
      </c>
      <c r="BF17" s="3">
        <v>0</v>
      </c>
      <c r="BG17" s="3">
        <v>1594.13</v>
      </c>
      <c r="BH17" s="3">
        <v>0</v>
      </c>
      <c r="BI17" s="3">
        <v>7399.75</v>
      </c>
      <c r="BJ17" s="3">
        <v>0</v>
      </c>
      <c r="BK17" s="3">
        <v>0</v>
      </c>
      <c r="BL17" s="3">
        <v>1</v>
      </c>
      <c r="BM17" s="3">
        <v>0</v>
      </c>
      <c r="BN17" s="3">
        <v>7973</v>
      </c>
      <c r="BO17" s="3">
        <v>0</v>
      </c>
      <c r="BP17" s="3">
        <v>0</v>
      </c>
      <c r="BQ17" s="3">
        <v>0</v>
      </c>
      <c r="BR17" s="3">
        <v>-172866.63999999998</v>
      </c>
      <c r="BS17" s="3">
        <v>18850.990000000002</v>
      </c>
      <c r="BT17" s="3">
        <v>0</v>
      </c>
      <c r="BU17" s="3">
        <v>-3015.1400000000003</v>
      </c>
      <c r="BV17" s="3">
        <v>0</v>
      </c>
      <c r="BW17" s="3"/>
    </row>
    <row r="18" spans="1:75" ht="15" x14ac:dyDescent="0.25">
      <c r="A18" s="35">
        <v>2012</v>
      </c>
      <c r="B18" s="2" t="str">
        <f>_xlfn.XLOOKUP(A18,'Schools lookup'!A:A,'Schools lookup'!B:B)</f>
        <v>CIP2012</v>
      </c>
      <c r="C18" s="2" t="str">
        <f>_xlfn.XLOOKUP(A18,'Schools lookup'!A:A,'Schools lookup'!C:C)</f>
        <v>Gorseybrigg Primary School and Nursery</v>
      </c>
      <c r="D18" s="3">
        <v>89828.87</v>
      </c>
      <c r="E18" s="3">
        <v>8852.7099999999991</v>
      </c>
      <c r="F18" s="3">
        <v>53508.78</v>
      </c>
      <c r="G18" s="3">
        <v>1077883.3500000001</v>
      </c>
      <c r="H18" s="3">
        <v>0</v>
      </c>
      <c r="I18" s="3">
        <v>17653.36</v>
      </c>
      <c r="J18" s="3">
        <v>0</v>
      </c>
      <c r="K18" s="3">
        <v>35210</v>
      </c>
      <c r="L18" s="3">
        <v>37721.879999999997</v>
      </c>
      <c r="M18" s="3">
        <v>95835.72</v>
      </c>
      <c r="N18" s="3">
        <v>0</v>
      </c>
      <c r="O18" s="3">
        <v>145322.44</v>
      </c>
      <c r="P18" s="3">
        <v>32909.379999999997</v>
      </c>
      <c r="Q18" s="3">
        <v>2112.44</v>
      </c>
      <c r="R18" s="3">
        <v>914.17</v>
      </c>
      <c r="S18" s="3">
        <v>23090.5</v>
      </c>
      <c r="T18" s="3">
        <v>0</v>
      </c>
      <c r="U18" s="3">
        <v>0</v>
      </c>
      <c r="V18" s="3">
        <v>0</v>
      </c>
      <c r="W18" s="3">
        <v>34513.360000000001</v>
      </c>
      <c r="X18" s="3">
        <v>0</v>
      </c>
      <c r="Y18" s="3">
        <v>0</v>
      </c>
      <c r="Z18" s="3">
        <v>0</v>
      </c>
      <c r="AA18" s="3">
        <v>51984</v>
      </c>
      <c r="AB18">
        <v>602879.38</v>
      </c>
      <c r="AC18">
        <v>9073.2900000000009</v>
      </c>
      <c r="AD18">
        <v>229870.56</v>
      </c>
      <c r="AE18">
        <v>0</v>
      </c>
      <c r="AF18">
        <v>43719.53</v>
      </c>
      <c r="AG18">
        <v>0</v>
      </c>
      <c r="AH18">
        <v>25724.85</v>
      </c>
      <c r="AI18">
        <v>5198.8500000000004</v>
      </c>
      <c r="AJ18">
        <v>4394.3999999999996</v>
      </c>
      <c r="AK18">
        <v>11811.91</v>
      </c>
      <c r="AL18">
        <v>5400.17</v>
      </c>
      <c r="AM18">
        <v>12922.32</v>
      </c>
      <c r="AN18">
        <v>-1256.6099999999999</v>
      </c>
      <c r="AO18">
        <v>42148.81</v>
      </c>
      <c r="AP18">
        <v>3125.69</v>
      </c>
      <c r="AQ18">
        <v>35924.67</v>
      </c>
      <c r="AR18">
        <v>24326.25</v>
      </c>
      <c r="AS18">
        <v>1697.81</v>
      </c>
      <c r="AT18">
        <v>262059.48</v>
      </c>
      <c r="AU18">
        <v>16276.36</v>
      </c>
      <c r="AV18">
        <v>0</v>
      </c>
      <c r="AW18">
        <v>1507.41</v>
      </c>
      <c r="AX18">
        <v>6200.78</v>
      </c>
      <c r="AY18">
        <v>10099.18</v>
      </c>
      <c r="AZ18">
        <v>85500.55</v>
      </c>
      <c r="BA18">
        <v>2194.39</v>
      </c>
      <c r="BB18">
        <v>23933.81</v>
      </c>
      <c r="BC18" s="3">
        <v>28682.11</v>
      </c>
      <c r="BD18" s="3">
        <v>0</v>
      </c>
      <c r="BE18" s="3">
        <v>0</v>
      </c>
      <c r="BF18" s="3">
        <v>0</v>
      </c>
      <c r="BG18" s="3">
        <v>22447.46</v>
      </c>
      <c r="BH18" s="3">
        <v>0</v>
      </c>
      <c r="BI18" s="3">
        <v>6547.67</v>
      </c>
      <c r="BJ18" s="3">
        <v>0</v>
      </c>
      <c r="BK18" s="3">
        <v>0</v>
      </c>
      <c r="BL18" s="3">
        <v>1</v>
      </c>
      <c r="BM18" s="3">
        <v>0</v>
      </c>
      <c r="BN18" s="3">
        <v>0</v>
      </c>
      <c r="BO18" s="3">
        <v>0</v>
      </c>
      <c r="BP18" s="3">
        <v>0</v>
      </c>
      <c r="BQ18" s="3">
        <v>0</v>
      </c>
      <c r="BR18" s="3">
        <v>117050.08</v>
      </c>
      <c r="BS18" s="3">
        <v>60056.45</v>
      </c>
      <c r="BT18" s="3">
        <v>0</v>
      </c>
      <c r="BU18" s="3">
        <v>20918.61</v>
      </c>
      <c r="BV18" s="3">
        <v>0</v>
      </c>
      <c r="BW18" s="3"/>
    </row>
    <row r="19" spans="1:75" ht="15" x14ac:dyDescent="0.25">
      <c r="A19" s="35">
        <v>2013</v>
      </c>
      <c r="B19" s="2" t="str">
        <f>_xlfn.XLOOKUP(A19,'Schools lookup'!A:A,'Schools lookup'!B:B)</f>
        <v>CIP2013</v>
      </c>
      <c r="C19" s="2" t="str">
        <f>_xlfn.XLOOKUP(A19,'Schools lookup'!A:A,'Schools lookup'!C:C)</f>
        <v>Chapel-en-le-Frith CofE VC Primary School</v>
      </c>
      <c r="D19" s="3">
        <v>589659.18999999994</v>
      </c>
      <c r="E19" s="3">
        <v>24685.75</v>
      </c>
      <c r="F19" s="3">
        <v>69049.95</v>
      </c>
      <c r="G19" s="3">
        <v>2330814.0699999998</v>
      </c>
      <c r="H19" s="3">
        <v>0</v>
      </c>
      <c r="I19" s="3">
        <v>319838.53999999998</v>
      </c>
      <c r="J19" s="3">
        <v>0</v>
      </c>
      <c r="K19" s="3">
        <v>183317.29</v>
      </c>
      <c r="L19" s="3">
        <v>106759.47</v>
      </c>
      <c r="M19" s="3">
        <v>0</v>
      </c>
      <c r="N19" s="3">
        <v>317.5</v>
      </c>
      <c r="O19" s="3">
        <v>52152.69</v>
      </c>
      <c r="P19" s="3">
        <v>26133.09</v>
      </c>
      <c r="Q19" s="3">
        <v>491.48</v>
      </c>
      <c r="R19" s="3">
        <v>1314.96</v>
      </c>
      <c r="S19" s="3">
        <v>0</v>
      </c>
      <c r="T19" s="3">
        <v>0</v>
      </c>
      <c r="U19" s="3">
        <v>0</v>
      </c>
      <c r="V19" s="3">
        <v>0</v>
      </c>
      <c r="W19" s="3">
        <v>68832</v>
      </c>
      <c r="X19" s="3">
        <v>0</v>
      </c>
      <c r="Y19" s="3">
        <v>0</v>
      </c>
      <c r="Z19" s="3">
        <v>0</v>
      </c>
      <c r="AA19" s="3">
        <v>78734</v>
      </c>
      <c r="AB19">
        <v>1197221.8400000001</v>
      </c>
      <c r="AC19">
        <v>15454.27</v>
      </c>
      <c r="AD19">
        <v>996741.99</v>
      </c>
      <c r="AE19">
        <v>59084.93</v>
      </c>
      <c r="AF19">
        <v>197089.44</v>
      </c>
      <c r="AG19">
        <v>0</v>
      </c>
      <c r="AH19">
        <v>28016.44</v>
      </c>
      <c r="AI19">
        <v>13390.91</v>
      </c>
      <c r="AJ19">
        <v>18231.89</v>
      </c>
      <c r="AK19">
        <v>27316.45</v>
      </c>
      <c r="AL19">
        <v>6602.9</v>
      </c>
      <c r="AM19">
        <v>19127.669999999998</v>
      </c>
      <c r="AN19">
        <v>3485.66</v>
      </c>
      <c r="AO19">
        <v>9512.52</v>
      </c>
      <c r="AP19">
        <v>10688.66</v>
      </c>
      <c r="AQ19">
        <v>74585.23</v>
      </c>
      <c r="AR19">
        <v>51200</v>
      </c>
      <c r="AS19">
        <v>18974.47</v>
      </c>
      <c r="AT19">
        <v>46857.67</v>
      </c>
      <c r="AU19">
        <v>41109.360000000001</v>
      </c>
      <c r="AV19">
        <v>0</v>
      </c>
      <c r="AW19">
        <v>28388.35</v>
      </c>
      <c r="AX19">
        <v>12973.75</v>
      </c>
      <c r="AY19">
        <v>13649.45</v>
      </c>
      <c r="AZ19">
        <v>153281.46</v>
      </c>
      <c r="BA19">
        <v>7313.42</v>
      </c>
      <c r="BB19">
        <v>14681.32</v>
      </c>
      <c r="BC19" s="3">
        <v>36976.49</v>
      </c>
      <c r="BD19" s="3">
        <v>0</v>
      </c>
      <c r="BE19" s="3">
        <v>0</v>
      </c>
      <c r="BF19" s="3">
        <v>0</v>
      </c>
      <c r="BG19" s="3">
        <v>48610.559999999998</v>
      </c>
      <c r="BH19" s="3">
        <v>3603.09</v>
      </c>
      <c r="BI19" s="3">
        <v>9215.5</v>
      </c>
      <c r="BJ19" s="3">
        <v>0</v>
      </c>
      <c r="BK19" s="3">
        <v>0</v>
      </c>
      <c r="BL19" s="3">
        <v>1</v>
      </c>
      <c r="BM19" s="3">
        <v>0</v>
      </c>
      <c r="BN19" s="3">
        <v>0</v>
      </c>
      <c r="BO19" s="3">
        <v>0</v>
      </c>
      <c r="BP19" s="3">
        <v>0</v>
      </c>
      <c r="BQ19" s="3">
        <v>0</v>
      </c>
      <c r="BR19" s="3">
        <v>587576.02</v>
      </c>
      <c r="BS19" s="3">
        <v>78265.45</v>
      </c>
      <c r="BT19" s="3">
        <v>0</v>
      </c>
      <c r="BU19" s="3">
        <v>41304.100000000006</v>
      </c>
      <c r="BV19" s="3">
        <v>0</v>
      </c>
      <c r="BW19" s="3"/>
    </row>
    <row r="20" spans="1:75" ht="15" x14ac:dyDescent="0.25">
      <c r="A20" s="35">
        <v>2017</v>
      </c>
      <c r="B20" s="2" t="str">
        <f>_xlfn.XLOOKUP(A20,'Schools lookup'!A:A,'Schools lookup'!B:B)</f>
        <v>CIP2017</v>
      </c>
      <c r="C20" s="2" t="str">
        <f>_xlfn.XLOOKUP(A20,'Schools lookup'!A:A,'Schools lookup'!C:C)</f>
        <v>Ashover Primary School</v>
      </c>
      <c r="D20" s="3">
        <v>134780.79</v>
      </c>
      <c r="E20" s="3">
        <v>9744.02</v>
      </c>
      <c r="F20" s="3">
        <v>9825.08</v>
      </c>
      <c r="G20" s="3">
        <v>1109061.3999999999</v>
      </c>
      <c r="H20" s="3">
        <v>0</v>
      </c>
      <c r="I20" s="3">
        <v>77617.2</v>
      </c>
      <c r="J20" s="3">
        <v>0</v>
      </c>
      <c r="K20" s="3">
        <v>59565</v>
      </c>
      <c r="L20" s="3">
        <v>42413.72</v>
      </c>
      <c r="M20" s="3">
        <v>0</v>
      </c>
      <c r="N20" s="3">
        <v>50</v>
      </c>
      <c r="O20" s="3">
        <v>41838.26</v>
      </c>
      <c r="P20" s="3">
        <v>45661.97</v>
      </c>
      <c r="Q20" s="3">
        <v>0</v>
      </c>
      <c r="R20" s="3">
        <v>450</v>
      </c>
      <c r="S20" s="3">
        <v>40346.550000000003</v>
      </c>
      <c r="T20" s="3">
        <v>0</v>
      </c>
      <c r="U20" s="3">
        <v>0</v>
      </c>
      <c r="V20" s="3">
        <v>0</v>
      </c>
      <c r="W20" s="3">
        <v>37017.42</v>
      </c>
      <c r="X20" s="3">
        <v>0</v>
      </c>
      <c r="Y20" s="3">
        <v>0</v>
      </c>
      <c r="Z20" s="3">
        <v>0</v>
      </c>
      <c r="AA20" s="3">
        <v>53491</v>
      </c>
      <c r="AB20">
        <v>589046.31000000006</v>
      </c>
      <c r="AC20">
        <v>2096.42</v>
      </c>
      <c r="AD20">
        <v>333065.92</v>
      </c>
      <c r="AE20">
        <v>42549.11</v>
      </c>
      <c r="AF20">
        <v>50797.57</v>
      </c>
      <c r="AG20">
        <v>0</v>
      </c>
      <c r="AH20">
        <v>36381.39</v>
      </c>
      <c r="AI20">
        <v>6500.92</v>
      </c>
      <c r="AJ20">
        <v>1813</v>
      </c>
      <c r="AK20">
        <v>2846.75</v>
      </c>
      <c r="AL20">
        <v>1532.87</v>
      </c>
      <c r="AM20">
        <v>50842.23</v>
      </c>
      <c r="AN20">
        <v>4160.18</v>
      </c>
      <c r="AO20">
        <v>2342.9</v>
      </c>
      <c r="AP20">
        <v>5404.17</v>
      </c>
      <c r="AQ20">
        <v>37562.199999999997</v>
      </c>
      <c r="AR20">
        <v>20084.75</v>
      </c>
      <c r="AS20">
        <v>1212.31</v>
      </c>
      <c r="AT20">
        <v>77643.199999999997</v>
      </c>
      <c r="AU20">
        <v>17656.080000000002</v>
      </c>
      <c r="AV20">
        <v>0</v>
      </c>
      <c r="AW20">
        <v>11828.76</v>
      </c>
      <c r="AX20">
        <v>11731.44</v>
      </c>
      <c r="AY20">
        <v>8859.5400000000009</v>
      </c>
      <c r="AZ20">
        <v>104193.44</v>
      </c>
      <c r="BA20">
        <v>4739</v>
      </c>
      <c r="BB20">
        <v>20894.93</v>
      </c>
      <c r="BC20" s="3">
        <v>21033.97</v>
      </c>
      <c r="BD20" s="3">
        <v>0</v>
      </c>
      <c r="BE20" s="3">
        <v>0</v>
      </c>
      <c r="BF20" s="3">
        <v>0</v>
      </c>
      <c r="BG20" s="3">
        <v>29574.27</v>
      </c>
      <c r="BH20" s="3">
        <v>0</v>
      </c>
      <c r="BI20" s="3">
        <v>6463.75</v>
      </c>
      <c r="BJ20" s="3">
        <v>0</v>
      </c>
      <c r="BK20" s="3">
        <v>0</v>
      </c>
      <c r="BL20" s="3">
        <v>1</v>
      </c>
      <c r="BM20" s="3">
        <v>0</v>
      </c>
      <c r="BN20" s="3">
        <v>17472.580000000002</v>
      </c>
      <c r="BO20" s="3">
        <v>137.94</v>
      </c>
      <c r="BP20" s="3">
        <v>0</v>
      </c>
      <c r="BQ20" s="3">
        <v>0</v>
      </c>
      <c r="BR20" s="3">
        <v>138456.99</v>
      </c>
      <c r="BS20" s="3">
        <v>-1321.69</v>
      </c>
      <c r="BT20" s="3">
        <v>0</v>
      </c>
      <c r="BU20" s="3">
        <v>17187.170000000002</v>
      </c>
      <c r="BV20" s="3">
        <v>0</v>
      </c>
      <c r="BW20" s="3"/>
    </row>
    <row r="21" spans="1:75" ht="15" x14ac:dyDescent="0.25">
      <c r="A21" s="35">
        <v>2018</v>
      </c>
      <c r="B21" s="2" t="str">
        <f>_xlfn.XLOOKUP(A21,'Schools lookup'!A:A,'Schools lookup'!B:B)</f>
        <v>CIP2018</v>
      </c>
      <c r="C21" s="2" t="str">
        <f>_xlfn.XLOOKUP(A21,'Schools lookup'!A:A,'Schools lookup'!C:C)</f>
        <v>Aston-on-Trent Primary School</v>
      </c>
      <c r="D21" s="3">
        <v>207386.85</v>
      </c>
      <c r="E21" s="3">
        <v>0</v>
      </c>
      <c r="F21" s="3">
        <v>17107.400000000001</v>
      </c>
      <c r="G21" s="3">
        <v>857748.22</v>
      </c>
      <c r="H21" s="3">
        <v>0</v>
      </c>
      <c r="I21" s="3">
        <v>6862.17</v>
      </c>
      <c r="J21" s="3">
        <v>0</v>
      </c>
      <c r="K21" s="3">
        <v>32705</v>
      </c>
      <c r="L21" s="3">
        <v>31004.38</v>
      </c>
      <c r="M21" s="3">
        <v>9643</v>
      </c>
      <c r="N21" s="3">
        <v>0</v>
      </c>
      <c r="O21" s="3">
        <v>35591.519999999997</v>
      </c>
      <c r="P21" s="3">
        <v>29945.5</v>
      </c>
      <c r="Q21" s="3">
        <v>178.54</v>
      </c>
      <c r="R21" s="3">
        <v>0</v>
      </c>
      <c r="S21" s="3">
        <v>13066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50729</v>
      </c>
      <c r="AB21">
        <v>477476.49</v>
      </c>
      <c r="AC21">
        <v>42313.03</v>
      </c>
      <c r="AD21">
        <v>122802.53</v>
      </c>
      <c r="AE21">
        <v>0</v>
      </c>
      <c r="AF21">
        <v>50023.62</v>
      </c>
      <c r="AG21">
        <v>0</v>
      </c>
      <c r="AH21">
        <v>22169.119999999999</v>
      </c>
      <c r="AI21">
        <v>4164.49</v>
      </c>
      <c r="AJ21">
        <v>1245.8</v>
      </c>
      <c r="AK21">
        <v>9862.7199999999993</v>
      </c>
      <c r="AL21">
        <v>1314.89</v>
      </c>
      <c r="AM21">
        <v>27816.49</v>
      </c>
      <c r="AN21">
        <v>2987.2</v>
      </c>
      <c r="AO21">
        <v>39003.949999999997</v>
      </c>
      <c r="AP21">
        <v>3112.16</v>
      </c>
      <c r="AQ21">
        <v>26621.94</v>
      </c>
      <c r="AR21">
        <v>18338.25</v>
      </c>
      <c r="AS21">
        <v>1984.65</v>
      </c>
      <c r="AT21">
        <v>89651.86</v>
      </c>
      <c r="AU21">
        <v>21320.81</v>
      </c>
      <c r="AV21">
        <v>0</v>
      </c>
      <c r="AW21">
        <v>2095.65</v>
      </c>
      <c r="AX21">
        <v>5524.49</v>
      </c>
      <c r="AY21">
        <v>7929.67</v>
      </c>
      <c r="AZ21">
        <v>79654.44</v>
      </c>
      <c r="BA21">
        <v>1097.9000000000001</v>
      </c>
      <c r="BB21">
        <v>22742.27</v>
      </c>
      <c r="BC21" s="3">
        <v>23429.32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6216.25</v>
      </c>
      <c r="BJ21" s="3">
        <v>0</v>
      </c>
      <c r="BK21" s="3">
        <v>0</v>
      </c>
      <c r="BL21" s="3">
        <v>1</v>
      </c>
      <c r="BM21" s="3">
        <v>0</v>
      </c>
      <c r="BN21" s="3">
        <v>16325.35</v>
      </c>
      <c r="BO21" s="3">
        <v>0</v>
      </c>
      <c r="BP21" s="3">
        <v>2963.43</v>
      </c>
      <c r="BQ21" s="3">
        <v>0</v>
      </c>
      <c r="BR21" s="3">
        <v>170176.05</v>
      </c>
      <c r="BS21" s="3">
        <v>4034.87</v>
      </c>
      <c r="BT21" s="3">
        <v>0</v>
      </c>
      <c r="BU21" s="3">
        <v>0</v>
      </c>
      <c r="BV21" s="3">
        <v>0</v>
      </c>
      <c r="BW21" s="3"/>
    </row>
    <row r="22" spans="1:75" ht="15" x14ac:dyDescent="0.25">
      <c r="A22" s="35">
        <v>2019</v>
      </c>
      <c r="B22" s="2" t="str">
        <f>_xlfn.XLOOKUP(A22,'Schools lookup'!A:A,'Schools lookup'!B:B)</f>
        <v>CIP2019</v>
      </c>
      <c r="C22" s="2" t="str">
        <f>_xlfn.XLOOKUP(A22,'Schools lookup'!A:A,'Schools lookup'!C:C)</f>
        <v>Bramley Vale Primary School</v>
      </c>
      <c r="D22" s="3">
        <v>61435.839999999997</v>
      </c>
      <c r="E22" s="3">
        <v>7642.27</v>
      </c>
      <c r="F22" s="3">
        <v>17197.669999999998</v>
      </c>
      <c r="G22" s="3">
        <v>815730.71</v>
      </c>
      <c r="H22" s="3">
        <v>0</v>
      </c>
      <c r="I22" s="3">
        <v>28607.55</v>
      </c>
      <c r="J22" s="3">
        <v>0</v>
      </c>
      <c r="K22" s="3">
        <v>94006.97</v>
      </c>
      <c r="L22" s="3">
        <v>44943.76</v>
      </c>
      <c r="M22" s="3">
        <v>0</v>
      </c>
      <c r="N22" s="3">
        <v>0</v>
      </c>
      <c r="O22" s="3">
        <v>22084.37</v>
      </c>
      <c r="P22" s="3">
        <v>6398.46</v>
      </c>
      <c r="Q22" s="3">
        <v>13320.97</v>
      </c>
      <c r="R22" s="3">
        <v>2256.21</v>
      </c>
      <c r="S22" s="3">
        <v>13348.2</v>
      </c>
      <c r="T22" s="3">
        <v>0</v>
      </c>
      <c r="U22" s="3">
        <v>0</v>
      </c>
      <c r="V22" s="3">
        <v>0</v>
      </c>
      <c r="W22" s="3">
        <v>16728.28</v>
      </c>
      <c r="X22" s="3">
        <v>0</v>
      </c>
      <c r="Y22" s="3">
        <v>0</v>
      </c>
      <c r="Z22" s="3">
        <v>0</v>
      </c>
      <c r="AA22" s="3">
        <v>25788</v>
      </c>
      <c r="AB22">
        <v>407936.95</v>
      </c>
      <c r="AC22">
        <v>1023.15</v>
      </c>
      <c r="AD22">
        <v>187515.16</v>
      </c>
      <c r="AE22">
        <v>50349.9</v>
      </c>
      <c r="AF22">
        <v>33304.51</v>
      </c>
      <c r="AG22">
        <v>0</v>
      </c>
      <c r="AH22">
        <v>24606.25</v>
      </c>
      <c r="AI22">
        <v>3589.03</v>
      </c>
      <c r="AJ22">
        <v>8971.4</v>
      </c>
      <c r="AK22">
        <v>8887.86</v>
      </c>
      <c r="AL22">
        <v>4371.9399999999996</v>
      </c>
      <c r="AM22">
        <v>33037.519999999997</v>
      </c>
      <c r="AN22">
        <v>772.98</v>
      </c>
      <c r="AO22">
        <v>8437.18</v>
      </c>
      <c r="AP22">
        <v>6362.88</v>
      </c>
      <c r="AQ22">
        <v>14840.12</v>
      </c>
      <c r="AR22">
        <v>15063.56</v>
      </c>
      <c r="AS22">
        <v>877.42</v>
      </c>
      <c r="AT22">
        <v>49615.73</v>
      </c>
      <c r="AU22">
        <v>20672.400000000001</v>
      </c>
      <c r="AV22">
        <v>0</v>
      </c>
      <c r="AW22">
        <v>4171.45</v>
      </c>
      <c r="AX22">
        <v>3852.5</v>
      </c>
      <c r="AY22">
        <v>6287.8</v>
      </c>
      <c r="AZ22">
        <v>49023.18</v>
      </c>
      <c r="BA22">
        <v>47594</v>
      </c>
      <c r="BB22">
        <v>12170.21</v>
      </c>
      <c r="BC22" s="3">
        <v>16355.21</v>
      </c>
      <c r="BD22" s="3">
        <v>0</v>
      </c>
      <c r="BE22" s="3">
        <v>0</v>
      </c>
      <c r="BF22" s="3">
        <v>0</v>
      </c>
      <c r="BG22" s="3">
        <v>11454.61</v>
      </c>
      <c r="BH22" s="3">
        <v>0</v>
      </c>
      <c r="BI22" s="3">
        <v>5725.75</v>
      </c>
      <c r="BJ22" s="3">
        <v>0</v>
      </c>
      <c r="BK22" s="3">
        <v>0</v>
      </c>
      <c r="BL22" s="3">
        <v>1</v>
      </c>
      <c r="BM22" s="3">
        <v>0</v>
      </c>
      <c r="BN22" s="3">
        <v>0</v>
      </c>
      <c r="BO22" s="3">
        <v>6960.14</v>
      </c>
      <c r="BP22" s="3">
        <v>6722.79</v>
      </c>
      <c r="BQ22" s="3">
        <v>0</v>
      </c>
      <c r="BR22" s="3">
        <v>108230.36</v>
      </c>
      <c r="BS22" s="3">
        <v>9240.49</v>
      </c>
      <c r="BT22" s="3">
        <v>0</v>
      </c>
      <c r="BU22" s="3">
        <v>12915.939999999999</v>
      </c>
      <c r="BV22" s="3">
        <v>0</v>
      </c>
      <c r="BW22" s="3"/>
    </row>
    <row r="23" spans="1:75" ht="15" x14ac:dyDescent="0.25">
      <c r="A23" s="35">
        <v>2021</v>
      </c>
      <c r="B23" s="2" t="str">
        <f>_xlfn.XLOOKUP(A23,'Schools lookup'!A:A,'Schools lookup'!B:B)</f>
        <v>CIP2021</v>
      </c>
      <c r="C23" s="2" t="str">
        <f>_xlfn.XLOOKUP(A23,'Schools lookup'!A:A,'Schools lookup'!C:C)</f>
        <v>Bamford Primary School</v>
      </c>
      <c r="D23" s="3">
        <v>245562.26</v>
      </c>
      <c r="E23" s="3">
        <v>10700.18</v>
      </c>
      <c r="F23" s="3">
        <v>31835.88</v>
      </c>
      <c r="G23" s="3">
        <v>448681.25</v>
      </c>
      <c r="H23" s="3">
        <v>0</v>
      </c>
      <c r="I23" s="3">
        <v>41906.699999999997</v>
      </c>
      <c r="J23" s="3">
        <v>0</v>
      </c>
      <c r="K23" s="3">
        <v>14550</v>
      </c>
      <c r="L23" s="3">
        <v>17513.689999999999</v>
      </c>
      <c r="M23" s="3">
        <v>0</v>
      </c>
      <c r="N23" s="3">
        <v>0</v>
      </c>
      <c r="O23" s="3">
        <v>78503.44</v>
      </c>
      <c r="P23" s="3">
        <v>9651.98</v>
      </c>
      <c r="Q23" s="3">
        <v>2578.1</v>
      </c>
      <c r="R23" s="3">
        <v>1075.1199999999999</v>
      </c>
      <c r="S23" s="3">
        <v>14145.7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26683</v>
      </c>
      <c r="AB23">
        <v>320695.86</v>
      </c>
      <c r="AC23">
        <v>26488.03</v>
      </c>
      <c r="AD23">
        <v>93721.57</v>
      </c>
      <c r="AE23">
        <v>9712.68</v>
      </c>
      <c r="AF23">
        <v>29824.53</v>
      </c>
      <c r="AG23">
        <v>15.8</v>
      </c>
      <c r="AH23">
        <v>5193.83</v>
      </c>
      <c r="AI23">
        <v>2463.64</v>
      </c>
      <c r="AJ23">
        <v>440.83</v>
      </c>
      <c r="AK23">
        <v>5754.24</v>
      </c>
      <c r="AL23">
        <v>1609.01</v>
      </c>
      <c r="AM23">
        <v>6665.4</v>
      </c>
      <c r="AN23">
        <v>1338.71</v>
      </c>
      <c r="AO23">
        <v>1025.1500000000001</v>
      </c>
      <c r="AP23">
        <v>1448.36</v>
      </c>
      <c r="AQ23">
        <v>19800.21</v>
      </c>
      <c r="AR23">
        <v>7728.26</v>
      </c>
      <c r="AS23">
        <v>1053.74</v>
      </c>
      <c r="AT23">
        <v>24958.79</v>
      </c>
      <c r="AU23">
        <v>568.98</v>
      </c>
      <c r="AV23">
        <v>0</v>
      </c>
      <c r="AW23">
        <v>789.14</v>
      </c>
      <c r="AX23">
        <v>1926.25</v>
      </c>
      <c r="AY23">
        <v>7834.33</v>
      </c>
      <c r="AZ23">
        <v>33038.78</v>
      </c>
      <c r="BA23">
        <v>0</v>
      </c>
      <c r="BB23">
        <v>4033.33</v>
      </c>
      <c r="BC23" s="3">
        <v>11848.95</v>
      </c>
      <c r="BD23" s="3">
        <v>0</v>
      </c>
      <c r="BE23" s="3">
        <v>0</v>
      </c>
      <c r="BF23" s="3">
        <v>0</v>
      </c>
      <c r="BG23" s="3">
        <v>0</v>
      </c>
      <c r="BH23" s="3">
        <v>1450</v>
      </c>
      <c r="BI23" s="3">
        <v>4832.5</v>
      </c>
      <c r="BJ23" s="3">
        <v>0</v>
      </c>
      <c r="BK23" s="3">
        <v>0</v>
      </c>
      <c r="BL23" s="3">
        <v>1</v>
      </c>
      <c r="BM23" s="3">
        <v>0</v>
      </c>
      <c r="BN23" s="3">
        <v>0</v>
      </c>
      <c r="BO23" s="3">
        <v>0</v>
      </c>
      <c r="BP23" s="3">
        <v>10471</v>
      </c>
      <c r="BQ23" s="3">
        <v>0</v>
      </c>
      <c r="BR23" s="3">
        <v>280873.11</v>
      </c>
      <c r="BS23" s="3">
        <v>26197.38</v>
      </c>
      <c r="BT23" s="3">
        <v>0</v>
      </c>
      <c r="BU23" s="3">
        <v>9250.18</v>
      </c>
      <c r="BV23" s="3">
        <v>0</v>
      </c>
      <c r="BW23" s="3"/>
    </row>
    <row r="24" spans="1:75" ht="15" x14ac:dyDescent="0.25">
      <c r="A24" s="35">
        <v>2022</v>
      </c>
      <c r="B24" s="2" t="str">
        <f>_xlfn.XLOOKUP(A24,'Schools lookup'!A:A,'Schools lookup'!B:B)</f>
        <v>CIP2022</v>
      </c>
      <c r="C24" s="2" t="str">
        <f>_xlfn.XLOOKUP(A24,'Schools lookup'!A:A,'Schools lookup'!C:C)</f>
        <v>Barlborough Primary School</v>
      </c>
      <c r="D24" s="3">
        <v>38834.67</v>
      </c>
      <c r="E24" s="3">
        <v>24020.720000000001</v>
      </c>
      <c r="F24" s="3">
        <v>37347.050000000003</v>
      </c>
      <c r="G24" s="3">
        <v>945864.13</v>
      </c>
      <c r="H24" s="3">
        <v>0</v>
      </c>
      <c r="I24" s="3">
        <v>43753.2</v>
      </c>
      <c r="J24" s="3">
        <v>0</v>
      </c>
      <c r="K24" s="3">
        <v>61355</v>
      </c>
      <c r="L24" s="3">
        <v>41821.279999999999</v>
      </c>
      <c r="M24" s="3">
        <v>0</v>
      </c>
      <c r="N24" s="3">
        <v>125</v>
      </c>
      <c r="O24" s="3">
        <v>33236.44</v>
      </c>
      <c r="P24" s="3">
        <v>18318.86</v>
      </c>
      <c r="Q24" s="3">
        <v>180.59</v>
      </c>
      <c r="R24" s="3">
        <v>0</v>
      </c>
      <c r="S24" s="3">
        <v>6309.79</v>
      </c>
      <c r="T24" s="3">
        <v>0</v>
      </c>
      <c r="U24" s="3">
        <v>0</v>
      </c>
      <c r="V24" s="3">
        <v>0</v>
      </c>
      <c r="W24" s="3">
        <v>5855</v>
      </c>
      <c r="X24" s="3">
        <v>0</v>
      </c>
      <c r="Y24" s="3">
        <v>0</v>
      </c>
      <c r="Z24" s="3">
        <v>0</v>
      </c>
      <c r="AA24" s="3">
        <v>44687</v>
      </c>
      <c r="AB24">
        <v>536996.92000000004</v>
      </c>
      <c r="AC24">
        <v>1887.04</v>
      </c>
      <c r="AD24">
        <v>247078.84</v>
      </c>
      <c r="AE24">
        <v>0</v>
      </c>
      <c r="AF24">
        <v>37377.800000000003</v>
      </c>
      <c r="AG24">
        <v>0</v>
      </c>
      <c r="AH24">
        <v>40171.15</v>
      </c>
      <c r="AI24">
        <v>7858.3</v>
      </c>
      <c r="AJ24">
        <v>1625</v>
      </c>
      <c r="AK24">
        <v>10885.03</v>
      </c>
      <c r="AL24">
        <v>1413.33</v>
      </c>
      <c r="AM24">
        <v>16543.650000000001</v>
      </c>
      <c r="AN24">
        <v>1627.46</v>
      </c>
      <c r="AO24">
        <v>37659.599999999999</v>
      </c>
      <c r="AP24">
        <v>5204.34</v>
      </c>
      <c r="AQ24">
        <v>16585.63</v>
      </c>
      <c r="AR24">
        <v>11620.46</v>
      </c>
      <c r="AS24">
        <v>3264.52</v>
      </c>
      <c r="AT24">
        <v>61488.08</v>
      </c>
      <c r="AU24">
        <v>8882.92</v>
      </c>
      <c r="AV24">
        <v>0</v>
      </c>
      <c r="AW24">
        <v>14556.53</v>
      </c>
      <c r="AX24">
        <v>5806.75</v>
      </c>
      <c r="AY24">
        <v>17709.330000000002</v>
      </c>
      <c r="AZ24">
        <v>78608.45</v>
      </c>
      <c r="BA24">
        <v>0</v>
      </c>
      <c r="BB24">
        <v>26053.07</v>
      </c>
      <c r="BC24" s="3">
        <v>26305.7</v>
      </c>
      <c r="BD24" s="3">
        <v>0</v>
      </c>
      <c r="BE24" s="3">
        <v>0</v>
      </c>
      <c r="BF24" s="3">
        <v>0</v>
      </c>
      <c r="BG24" s="3">
        <v>3276.58</v>
      </c>
      <c r="BH24" s="3">
        <v>0</v>
      </c>
      <c r="BI24" s="3">
        <v>6272.5</v>
      </c>
      <c r="BJ24" s="3">
        <v>0</v>
      </c>
      <c r="BK24" s="3">
        <v>0</v>
      </c>
      <c r="BL24" s="3">
        <v>1</v>
      </c>
      <c r="BM24" s="3">
        <v>0</v>
      </c>
      <c r="BN24" s="3">
        <v>1582.35</v>
      </c>
      <c r="BO24" s="3">
        <v>0</v>
      </c>
      <c r="BP24" s="3">
        <v>0</v>
      </c>
      <c r="BQ24" s="3">
        <v>0</v>
      </c>
      <c r="BR24" s="3">
        <v>17276.22</v>
      </c>
      <c r="BS24" s="3">
        <v>42037.2</v>
      </c>
      <c r="BT24" s="3">
        <v>0</v>
      </c>
      <c r="BU24" s="3">
        <v>26599.14</v>
      </c>
      <c r="BV24" s="3">
        <v>0</v>
      </c>
      <c r="BW24" s="3"/>
    </row>
    <row r="25" spans="1:75" ht="15" x14ac:dyDescent="0.25">
      <c r="A25" s="35">
        <v>2041</v>
      </c>
      <c r="B25" s="2" t="str">
        <f>_xlfn.XLOOKUP(A25,'Schools lookup'!A:A,'Schools lookup'!B:B)</f>
        <v>CIP2041</v>
      </c>
      <c r="C25" s="2" t="str">
        <f>_xlfn.XLOOKUP(A25,'Schools lookup'!A:A,'Schools lookup'!C:C)</f>
        <v>Blackwell Community Primary and Nursery School</v>
      </c>
      <c r="D25" s="3">
        <v>30248.9</v>
      </c>
      <c r="E25" s="3">
        <v>-22188.3</v>
      </c>
      <c r="F25" s="3">
        <v>19142.990000000002</v>
      </c>
      <c r="G25" s="3">
        <v>639842.35</v>
      </c>
      <c r="H25" s="3">
        <v>0</v>
      </c>
      <c r="I25" s="3">
        <v>29428.59</v>
      </c>
      <c r="J25" s="3">
        <v>0</v>
      </c>
      <c r="K25" s="3">
        <v>55923.6</v>
      </c>
      <c r="L25" s="3">
        <v>29256.26</v>
      </c>
      <c r="M25" s="3">
        <v>0</v>
      </c>
      <c r="N25" s="3">
        <v>0</v>
      </c>
      <c r="O25" s="3">
        <v>6129.68</v>
      </c>
      <c r="P25" s="3">
        <v>8678</v>
      </c>
      <c r="Q25" s="3">
        <v>25056.39</v>
      </c>
      <c r="R25" s="3">
        <v>100.78</v>
      </c>
      <c r="S25" s="3">
        <v>7275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27277</v>
      </c>
      <c r="AB25">
        <v>309080.27</v>
      </c>
      <c r="AC25">
        <v>4195.62</v>
      </c>
      <c r="AD25">
        <v>119656.75</v>
      </c>
      <c r="AE25">
        <v>0</v>
      </c>
      <c r="AF25">
        <v>36727.39</v>
      </c>
      <c r="AG25">
        <v>0</v>
      </c>
      <c r="AH25">
        <v>18117.54</v>
      </c>
      <c r="AI25">
        <v>2397.12</v>
      </c>
      <c r="AJ25">
        <v>1049.5999999999999</v>
      </c>
      <c r="AK25">
        <v>8245.41</v>
      </c>
      <c r="AL25">
        <v>1784.1</v>
      </c>
      <c r="AM25">
        <v>13692.92</v>
      </c>
      <c r="AN25">
        <v>2307.96</v>
      </c>
      <c r="AO25">
        <v>36460.33</v>
      </c>
      <c r="AP25">
        <v>0</v>
      </c>
      <c r="AQ25">
        <v>27333.05</v>
      </c>
      <c r="AR25">
        <v>17090.75</v>
      </c>
      <c r="AS25">
        <v>3424.91</v>
      </c>
      <c r="AT25">
        <v>20761.87</v>
      </c>
      <c r="AU25">
        <v>6022.23</v>
      </c>
      <c r="AV25">
        <v>0</v>
      </c>
      <c r="AW25">
        <v>6046.79</v>
      </c>
      <c r="AX25">
        <v>3047.5</v>
      </c>
      <c r="AY25">
        <v>6043.35</v>
      </c>
      <c r="AZ25">
        <v>44587.11</v>
      </c>
      <c r="BA25">
        <v>23103</v>
      </c>
      <c r="BB25">
        <v>39140.449999999997</v>
      </c>
      <c r="BC25" s="3">
        <v>18021.02</v>
      </c>
      <c r="BD25" s="3">
        <v>0</v>
      </c>
      <c r="BE25" s="3">
        <v>0</v>
      </c>
      <c r="BF25" s="3">
        <v>0</v>
      </c>
      <c r="BG25" s="3">
        <v>0</v>
      </c>
      <c r="BH25" s="3">
        <v>0</v>
      </c>
      <c r="BI25" s="3">
        <v>5260</v>
      </c>
      <c r="BJ25" s="3">
        <v>0</v>
      </c>
      <c r="BK25" s="3">
        <v>0</v>
      </c>
      <c r="BL25" s="3">
        <v>1</v>
      </c>
      <c r="BM25" s="3">
        <v>0</v>
      </c>
      <c r="BN25" s="3">
        <v>3840</v>
      </c>
      <c r="BO25" s="3">
        <v>0</v>
      </c>
      <c r="BP25" s="3">
        <v>330</v>
      </c>
      <c r="BQ25" s="3">
        <v>0</v>
      </c>
      <c r="BR25" s="3">
        <v>90879.99</v>
      </c>
      <c r="BS25" s="3">
        <v>20232.990000000002</v>
      </c>
      <c r="BT25" s="3">
        <v>0</v>
      </c>
      <c r="BU25" s="3">
        <v>-22188.3</v>
      </c>
      <c r="BV25" s="3">
        <v>0</v>
      </c>
      <c r="BW25" s="3"/>
    </row>
    <row r="26" spans="1:75" ht="15" x14ac:dyDescent="0.25">
      <c r="A26" s="35">
        <v>2043</v>
      </c>
      <c r="B26" s="2" t="str">
        <f>_xlfn.XLOOKUP(A26,'Schools lookup'!A:A,'Schools lookup'!B:B)</f>
        <v>CIP2043</v>
      </c>
      <c r="C26" s="2" t="str">
        <f>_xlfn.XLOOKUP(A26,'Schools lookup'!A:A,'Schools lookup'!C:C)</f>
        <v>Newton Primary School</v>
      </c>
      <c r="D26" s="3">
        <v>41583.69</v>
      </c>
      <c r="E26" s="3">
        <v>-288.22000000000003</v>
      </c>
      <c r="F26" s="3">
        <v>15327.98</v>
      </c>
      <c r="G26" s="3">
        <v>685482.02</v>
      </c>
      <c r="H26" s="3">
        <v>0</v>
      </c>
      <c r="I26" s="3">
        <v>19882.669999999998</v>
      </c>
      <c r="J26" s="3">
        <v>0</v>
      </c>
      <c r="K26" s="3">
        <v>41990</v>
      </c>
      <c r="L26" s="3">
        <v>26808.19</v>
      </c>
      <c r="M26" s="3">
        <v>0</v>
      </c>
      <c r="N26" s="3">
        <v>2770</v>
      </c>
      <c r="O26" s="3">
        <v>9695.2800000000007</v>
      </c>
      <c r="P26" s="3">
        <v>12012.08</v>
      </c>
      <c r="Q26" s="3">
        <v>3826.92</v>
      </c>
      <c r="R26" s="3">
        <v>202.58</v>
      </c>
      <c r="S26" s="3">
        <v>3895.58</v>
      </c>
      <c r="T26" s="3">
        <v>0</v>
      </c>
      <c r="U26" s="3">
        <v>0</v>
      </c>
      <c r="V26" s="3">
        <v>0</v>
      </c>
      <c r="W26" s="3">
        <v>7002.3</v>
      </c>
      <c r="X26" s="3">
        <v>0</v>
      </c>
      <c r="Y26" s="3">
        <v>0</v>
      </c>
      <c r="Z26" s="3">
        <v>0</v>
      </c>
      <c r="AA26" s="3">
        <v>42161</v>
      </c>
      <c r="AB26">
        <v>443607.94</v>
      </c>
      <c r="AC26">
        <v>364.65</v>
      </c>
      <c r="AD26">
        <v>147475.04</v>
      </c>
      <c r="AE26">
        <v>19967.61</v>
      </c>
      <c r="AF26">
        <v>41496.58</v>
      </c>
      <c r="AG26">
        <v>20.55</v>
      </c>
      <c r="AH26">
        <v>27309.74</v>
      </c>
      <c r="AI26">
        <v>3275.09</v>
      </c>
      <c r="AJ26">
        <v>6499.66</v>
      </c>
      <c r="AK26">
        <v>9272.0300000000007</v>
      </c>
      <c r="AL26">
        <v>1934.49</v>
      </c>
      <c r="AM26">
        <v>13727.79</v>
      </c>
      <c r="AN26">
        <v>1568.98</v>
      </c>
      <c r="AO26">
        <v>12285.28</v>
      </c>
      <c r="AP26">
        <v>2929.79</v>
      </c>
      <c r="AQ26">
        <v>16497.09</v>
      </c>
      <c r="AR26">
        <v>12624.7</v>
      </c>
      <c r="AS26">
        <v>1821.96</v>
      </c>
      <c r="AT26">
        <v>26532.53</v>
      </c>
      <c r="AU26">
        <v>2428.5</v>
      </c>
      <c r="AV26">
        <v>0</v>
      </c>
      <c r="AW26">
        <v>14819.73</v>
      </c>
      <c r="AX26">
        <v>3966.75</v>
      </c>
      <c r="AY26">
        <v>5365.88</v>
      </c>
      <c r="AZ26">
        <v>56073.9</v>
      </c>
      <c r="BA26">
        <v>3796</v>
      </c>
      <c r="BB26">
        <v>28414.09</v>
      </c>
      <c r="BC26" s="3">
        <v>17251.2</v>
      </c>
      <c r="BD26" s="3">
        <v>0</v>
      </c>
      <c r="BE26" s="3">
        <v>0</v>
      </c>
      <c r="BF26" s="3">
        <v>0</v>
      </c>
      <c r="BG26" s="3">
        <v>13643.56</v>
      </c>
      <c r="BH26" s="3">
        <v>421.37</v>
      </c>
      <c r="BI26" s="3">
        <v>5642.5</v>
      </c>
      <c r="BJ26" s="3">
        <v>0</v>
      </c>
      <c r="BK26" s="3">
        <v>0</v>
      </c>
      <c r="BL26" s="3">
        <v>1</v>
      </c>
      <c r="BM26" s="3">
        <v>0</v>
      </c>
      <c r="BN26" s="3">
        <v>4130</v>
      </c>
      <c r="BO26" s="3">
        <v>172.5</v>
      </c>
      <c r="BP26" s="3">
        <v>5549</v>
      </c>
      <c r="BQ26" s="3">
        <v>0</v>
      </c>
      <c r="BR26" s="3">
        <v>-31017.130000000005</v>
      </c>
      <c r="BS26" s="3">
        <v>11118.98</v>
      </c>
      <c r="BT26" s="3">
        <v>0</v>
      </c>
      <c r="BU26" s="3">
        <v>-7350.8499999999995</v>
      </c>
      <c r="BV26" s="3">
        <v>0</v>
      </c>
      <c r="BW26" s="3"/>
    </row>
    <row r="27" spans="1:75" ht="15" x14ac:dyDescent="0.25">
      <c r="A27" s="35">
        <v>2044</v>
      </c>
      <c r="B27" s="2" t="str">
        <f>_xlfn.XLOOKUP(A27,'Schools lookup'!A:A,'Schools lookup'!B:B)</f>
        <v>CIP2044</v>
      </c>
      <c r="C27" s="2" t="str">
        <f>_xlfn.XLOOKUP(A27,'Schools lookup'!A:A,'Schools lookup'!C:C)</f>
        <v>Westhouses Primary School</v>
      </c>
      <c r="D27" s="3">
        <v>182520.54</v>
      </c>
      <c r="E27" s="3">
        <v>-15282.32</v>
      </c>
      <c r="F27" s="3">
        <v>9731.2099999999991</v>
      </c>
      <c r="G27" s="3">
        <v>432392.59</v>
      </c>
      <c r="H27" s="3">
        <v>0</v>
      </c>
      <c r="I27" s="3">
        <v>16881.04</v>
      </c>
      <c r="J27" s="3">
        <v>0</v>
      </c>
      <c r="K27" s="3">
        <v>34940</v>
      </c>
      <c r="L27" s="3">
        <v>21198.81</v>
      </c>
      <c r="M27" s="3">
        <v>0</v>
      </c>
      <c r="N27" s="3">
        <v>80</v>
      </c>
      <c r="O27" s="3">
        <v>52919.59</v>
      </c>
      <c r="P27" s="3">
        <v>2066.0500000000002</v>
      </c>
      <c r="Q27" s="3">
        <v>2000.17</v>
      </c>
      <c r="R27" s="3">
        <v>130.51</v>
      </c>
      <c r="S27" s="3">
        <v>8590</v>
      </c>
      <c r="T27" s="3">
        <v>0</v>
      </c>
      <c r="U27" s="3">
        <v>0</v>
      </c>
      <c r="V27" s="3">
        <v>0</v>
      </c>
      <c r="W27" s="3">
        <v>4400.8</v>
      </c>
      <c r="X27" s="3">
        <v>0</v>
      </c>
      <c r="Y27" s="3">
        <v>0</v>
      </c>
      <c r="Z27" s="3">
        <v>0</v>
      </c>
      <c r="AA27" s="3">
        <v>20493</v>
      </c>
      <c r="AB27">
        <v>309555.56</v>
      </c>
      <c r="AC27">
        <v>2998.21</v>
      </c>
      <c r="AD27">
        <v>70469.81</v>
      </c>
      <c r="AE27">
        <v>0</v>
      </c>
      <c r="AF27">
        <v>22467.55</v>
      </c>
      <c r="AG27">
        <v>0</v>
      </c>
      <c r="AH27">
        <v>15114.12</v>
      </c>
      <c r="AI27">
        <v>2107.4699999999998</v>
      </c>
      <c r="AJ27">
        <v>1451</v>
      </c>
      <c r="AK27">
        <v>5585.91</v>
      </c>
      <c r="AL27">
        <v>1650.38</v>
      </c>
      <c r="AM27">
        <v>3923.69</v>
      </c>
      <c r="AN27">
        <v>2615</v>
      </c>
      <c r="AO27">
        <v>15765.46</v>
      </c>
      <c r="AP27">
        <v>1596.53</v>
      </c>
      <c r="AQ27">
        <v>16583.009999999998</v>
      </c>
      <c r="AR27">
        <v>5501.48</v>
      </c>
      <c r="AS27">
        <v>849.7</v>
      </c>
      <c r="AT27" s="25">
        <v>25536.45</v>
      </c>
      <c r="AU27">
        <v>7675.45</v>
      </c>
      <c r="AV27">
        <v>0</v>
      </c>
      <c r="AW27">
        <v>5453.5</v>
      </c>
      <c r="AX27">
        <v>1985.56</v>
      </c>
      <c r="AY27">
        <v>4464.9799999999996</v>
      </c>
      <c r="AZ27">
        <v>22826.18</v>
      </c>
      <c r="BA27">
        <v>1314</v>
      </c>
      <c r="BB27">
        <v>16326.58</v>
      </c>
      <c r="BC27" s="3">
        <v>11230.85</v>
      </c>
      <c r="BD27" s="3">
        <v>0</v>
      </c>
      <c r="BE27" s="3">
        <v>0</v>
      </c>
      <c r="BF27" s="3">
        <v>0</v>
      </c>
      <c r="BG27" s="3">
        <v>10819.35</v>
      </c>
      <c r="BH27" s="3">
        <v>897</v>
      </c>
      <c r="BI27" s="3">
        <v>4843.75</v>
      </c>
      <c r="BJ27" s="3">
        <v>0</v>
      </c>
      <c r="BK27" s="3">
        <v>0</v>
      </c>
      <c r="BL27" s="3">
        <v>1</v>
      </c>
      <c r="BM27" s="3">
        <v>0</v>
      </c>
      <c r="BN27" s="3">
        <v>5607.16</v>
      </c>
      <c r="BO27" s="3">
        <v>0</v>
      </c>
      <c r="BP27" s="3">
        <v>8333.82</v>
      </c>
      <c r="BQ27" s="3">
        <v>0</v>
      </c>
      <c r="BR27" s="3">
        <v>199163.38</v>
      </c>
      <c r="BS27" s="3">
        <v>633.98</v>
      </c>
      <c r="BT27" s="3">
        <v>0</v>
      </c>
      <c r="BU27" s="3">
        <v>-22597.870000000003</v>
      </c>
      <c r="BV27" s="3">
        <v>0</v>
      </c>
      <c r="BW27" s="3"/>
    </row>
    <row r="28" spans="1:75" ht="15" x14ac:dyDescent="0.25">
      <c r="A28" s="35">
        <v>2045</v>
      </c>
      <c r="B28" s="2" t="str">
        <f>_xlfn.XLOOKUP(A28,'Schools lookup'!A:A,'Schools lookup'!B:B)</f>
        <v>CIP2045</v>
      </c>
      <c r="C28" s="2" t="str">
        <f>_xlfn.XLOOKUP(A28,'Schools lookup'!A:A,'Schools lookup'!C:C)</f>
        <v>New Bolsover Primary and Nursery School</v>
      </c>
      <c r="D28" s="3">
        <v>443153.94</v>
      </c>
      <c r="E28" s="3">
        <v>4037.23</v>
      </c>
      <c r="F28" s="3">
        <v>46615.64</v>
      </c>
      <c r="G28" s="3">
        <v>1317777.54</v>
      </c>
      <c r="H28" s="3">
        <v>0</v>
      </c>
      <c r="I28" s="3">
        <v>39156.85</v>
      </c>
      <c r="J28" s="3">
        <v>0</v>
      </c>
      <c r="K28" s="3">
        <v>196751.34</v>
      </c>
      <c r="L28" s="3">
        <v>74576.259999999995</v>
      </c>
      <c r="M28" s="3">
        <v>0</v>
      </c>
      <c r="N28" s="3">
        <v>0</v>
      </c>
      <c r="O28" s="3">
        <v>28573.94</v>
      </c>
      <c r="P28" s="3">
        <v>9331.1</v>
      </c>
      <c r="Q28" s="3">
        <v>317.43</v>
      </c>
      <c r="R28" s="3">
        <v>122.13</v>
      </c>
      <c r="S28" s="3">
        <v>0</v>
      </c>
      <c r="T28" s="3">
        <v>0</v>
      </c>
      <c r="U28" s="3">
        <v>0</v>
      </c>
      <c r="V28" s="3">
        <v>0</v>
      </c>
      <c r="W28" s="3">
        <v>582</v>
      </c>
      <c r="X28" s="3">
        <v>0</v>
      </c>
      <c r="Y28" s="3">
        <v>0</v>
      </c>
      <c r="Z28" s="3">
        <v>0</v>
      </c>
      <c r="AA28" s="3">
        <v>46996</v>
      </c>
      <c r="AB28">
        <v>685188.09</v>
      </c>
      <c r="AC28">
        <v>0</v>
      </c>
      <c r="AD28">
        <v>425543.52</v>
      </c>
      <c r="AE28">
        <v>0</v>
      </c>
      <c r="AF28">
        <v>69401.320000000007</v>
      </c>
      <c r="AG28">
        <v>0</v>
      </c>
      <c r="AH28">
        <v>30444.34</v>
      </c>
      <c r="AI28">
        <v>5775.79</v>
      </c>
      <c r="AJ28">
        <v>5795</v>
      </c>
      <c r="AK28">
        <v>17462.13</v>
      </c>
      <c r="AL28">
        <v>3449.34</v>
      </c>
      <c r="AM28">
        <v>44473.88</v>
      </c>
      <c r="AN28">
        <v>2936.01</v>
      </c>
      <c r="AO28">
        <v>54312.58</v>
      </c>
      <c r="AP28">
        <v>2665.06</v>
      </c>
      <c r="AQ28">
        <v>33515.660000000003</v>
      </c>
      <c r="AR28">
        <v>23097.46</v>
      </c>
      <c r="AS28">
        <v>3994.76</v>
      </c>
      <c r="AT28">
        <v>59708.98</v>
      </c>
      <c r="AU28">
        <v>21156.06</v>
      </c>
      <c r="AV28">
        <v>0</v>
      </c>
      <c r="AW28">
        <v>1623.49</v>
      </c>
      <c r="AX28">
        <v>6468.75</v>
      </c>
      <c r="AY28">
        <v>8203.3700000000008</v>
      </c>
      <c r="AZ28">
        <v>93556.24</v>
      </c>
      <c r="BA28">
        <v>208</v>
      </c>
      <c r="BB28">
        <v>16149.93</v>
      </c>
      <c r="BC28" s="3">
        <v>32429.65</v>
      </c>
      <c r="BD28" s="3">
        <v>0</v>
      </c>
      <c r="BE28" s="3">
        <v>0</v>
      </c>
      <c r="BF28" s="3">
        <v>0</v>
      </c>
      <c r="BG28" s="3">
        <v>0</v>
      </c>
      <c r="BH28" s="3">
        <v>0</v>
      </c>
      <c r="BI28" s="3">
        <v>6711.25</v>
      </c>
      <c r="BJ28" s="3">
        <v>0</v>
      </c>
      <c r="BK28" s="3">
        <v>0</v>
      </c>
      <c r="BL28" s="3">
        <v>1</v>
      </c>
      <c r="BM28" s="3">
        <v>0</v>
      </c>
      <c r="BN28" s="3">
        <v>0</v>
      </c>
      <c r="BO28" s="3">
        <v>2304.15</v>
      </c>
      <c r="BP28" s="3">
        <v>18764.14</v>
      </c>
      <c r="BQ28" s="3">
        <v>0</v>
      </c>
      <c r="BR28" s="3">
        <v>509196.64</v>
      </c>
      <c r="BS28" s="3">
        <v>32258.6</v>
      </c>
      <c r="BT28" s="3">
        <v>0</v>
      </c>
      <c r="BU28" s="3">
        <v>4619.2299999999996</v>
      </c>
      <c r="BV28" s="3">
        <v>0</v>
      </c>
      <c r="BW28" s="3"/>
    </row>
    <row r="29" spans="1:75" ht="15" x14ac:dyDescent="0.25">
      <c r="A29" s="35">
        <v>2046</v>
      </c>
      <c r="B29" s="2" t="str">
        <f>_xlfn.XLOOKUP(A29,'Schools lookup'!A:A,'Schools lookup'!B:B)</f>
        <v>CIP2046</v>
      </c>
      <c r="C29" s="2" t="str">
        <f>_xlfn.XLOOKUP(A29,'Schools lookup'!A:A,'Schools lookup'!C:C)</f>
        <v>Brockley Primary School</v>
      </c>
      <c r="D29" s="3">
        <v>41427.410000000003</v>
      </c>
      <c r="E29" s="3">
        <v>19839.46</v>
      </c>
      <c r="F29" s="3">
        <v>29875.27</v>
      </c>
      <c r="G29" s="3">
        <v>715974.84</v>
      </c>
      <c r="H29" s="3">
        <v>0</v>
      </c>
      <c r="I29" s="3">
        <v>42812.13</v>
      </c>
      <c r="J29" s="3">
        <v>0</v>
      </c>
      <c r="K29" s="3">
        <v>70636.100000000006</v>
      </c>
      <c r="L29" s="3">
        <v>38082.559999999998</v>
      </c>
      <c r="M29" s="3">
        <v>0</v>
      </c>
      <c r="N29" s="3">
        <v>2225</v>
      </c>
      <c r="O29" s="3">
        <v>12191.31</v>
      </c>
      <c r="P29" s="3">
        <v>7922.27</v>
      </c>
      <c r="Q29" s="3">
        <v>10278.19</v>
      </c>
      <c r="R29" s="3">
        <v>67.08</v>
      </c>
      <c r="S29" s="3">
        <v>11347.35</v>
      </c>
      <c r="T29" s="3">
        <v>0</v>
      </c>
      <c r="U29" s="3">
        <v>0</v>
      </c>
      <c r="V29" s="3">
        <v>0</v>
      </c>
      <c r="W29" s="3">
        <v>7051.2</v>
      </c>
      <c r="X29" s="3">
        <v>0</v>
      </c>
      <c r="Y29" s="3">
        <v>0</v>
      </c>
      <c r="Z29" s="3">
        <v>0</v>
      </c>
      <c r="AA29" s="3">
        <v>30480</v>
      </c>
      <c r="AB29">
        <v>419079.17</v>
      </c>
      <c r="AC29">
        <v>10876.18</v>
      </c>
      <c r="AD29">
        <v>147009.79999999999</v>
      </c>
      <c r="AE29">
        <v>44559.39</v>
      </c>
      <c r="AF29">
        <v>51198.66</v>
      </c>
      <c r="AG29">
        <v>880.13</v>
      </c>
      <c r="AH29">
        <v>15618.43</v>
      </c>
      <c r="AI29">
        <v>3577.3</v>
      </c>
      <c r="AJ29">
        <v>2272.5100000000002</v>
      </c>
      <c r="AK29">
        <v>9289.7199999999993</v>
      </c>
      <c r="AL29">
        <v>1851</v>
      </c>
      <c r="AM29">
        <v>16279.09</v>
      </c>
      <c r="AN29">
        <v>3617.43</v>
      </c>
      <c r="AO29">
        <v>3998.01</v>
      </c>
      <c r="AP29">
        <v>2248.4299999999998</v>
      </c>
      <c r="AQ29">
        <v>25302.33</v>
      </c>
      <c r="AR29">
        <v>15780.88</v>
      </c>
      <c r="AS29">
        <v>2925.01</v>
      </c>
      <c r="AT29">
        <v>43761.77</v>
      </c>
      <c r="AU29">
        <v>18458.72</v>
      </c>
      <c r="AV29">
        <v>0</v>
      </c>
      <c r="AW29">
        <v>4697.07</v>
      </c>
      <c r="AX29">
        <v>3480.4</v>
      </c>
      <c r="AY29">
        <v>4467.93</v>
      </c>
      <c r="AZ29">
        <v>47691.31</v>
      </c>
      <c r="BA29">
        <v>5121.5600000000004</v>
      </c>
      <c r="BB29">
        <v>14014.12</v>
      </c>
      <c r="BC29" s="3">
        <v>17086.36</v>
      </c>
      <c r="BD29" s="3">
        <v>0</v>
      </c>
      <c r="BE29" s="3">
        <v>0</v>
      </c>
      <c r="BF29" s="3">
        <v>0</v>
      </c>
      <c r="BG29" s="3">
        <v>0</v>
      </c>
      <c r="BH29" s="3">
        <v>1441.55</v>
      </c>
      <c r="BI29" s="3">
        <v>5418.85</v>
      </c>
      <c r="BJ29" s="3">
        <v>0</v>
      </c>
      <c r="BK29" s="3">
        <v>0</v>
      </c>
      <c r="BL29" s="3">
        <v>1</v>
      </c>
      <c r="BM29" s="3">
        <v>0</v>
      </c>
      <c r="BN29" s="3">
        <v>0</v>
      </c>
      <c r="BO29" s="3">
        <v>0</v>
      </c>
      <c r="BP29" s="3">
        <v>12910.44</v>
      </c>
      <c r="BQ29" s="3">
        <v>0</v>
      </c>
      <c r="BR29" s="3">
        <v>48301.78</v>
      </c>
      <c r="BS29" s="3">
        <v>22383.68</v>
      </c>
      <c r="BT29" s="3">
        <v>0</v>
      </c>
      <c r="BU29" s="3">
        <v>25449.11</v>
      </c>
      <c r="BV29" s="3">
        <v>0</v>
      </c>
      <c r="BW29" s="3"/>
    </row>
    <row r="30" spans="1:75" ht="15" x14ac:dyDescent="0.25">
      <c r="A30" s="35">
        <v>2048</v>
      </c>
      <c r="B30" s="2" t="str">
        <f>_xlfn.XLOOKUP(A30,'Schools lookup'!A:A,'Schools lookup'!B:B)</f>
        <v>CIP2048</v>
      </c>
      <c r="C30" s="2" t="str">
        <f>_xlfn.XLOOKUP(A30,'Schools lookup'!A:A,'Schools lookup'!C:C)</f>
        <v>Bolsover Infant School</v>
      </c>
      <c r="D30" s="3">
        <v>-2709.26</v>
      </c>
      <c r="E30" s="3">
        <v>380.33</v>
      </c>
      <c r="F30" s="3">
        <v>17059.32</v>
      </c>
      <c r="G30" s="3">
        <v>1251630.71</v>
      </c>
      <c r="H30" s="3">
        <v>0</v>
      </c>
      <c r="I30" s="3">
        <v>82476.649999999994</v>
      </c>
      <c r="J30" s="3">
        <v>0</v>
      </c>
      <c r="K30" s="3">
        <v>101525.98</v>
      </c>
      <c r="L30" s="3">
        <v>49617.55</v>
      </c>
      <c r="M30" s="3">
        <v>0</v>
      </c>
      <c r="N30" s="3">
        <v>0</v>
      </c>
      <c r="O30" s="3">
        <v>10842.97</v>
      </c>
      <c r="P30" s="3">
        <v>3833.87</v>
      </c>
      <c r="Q30" s="3">
        <v>21136.23</v>
      </c>
      <c r="R30" s="3">
        <v>1968.73</v>
      </c>
      <c r="S30" s="3">
        <v>2300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70283</v>
      </c>
      <c r="AB30">
        <v>675428.35</v>
      </c>
      <c r="AC30">
        <v>15045.72</v>
      </c>
      <c r="AD30">
        <v>362005.15</v>
      </c>
      <c r="AE30">
        <v>0</v>
      </c>
      <c r="AF30">
        <v>55663.34</v>
      </c>
      <c r="AG30">
        <v>0</v>
      </c>
      <c r="AH30">
        <v>44663.34</v>
      </c>
      <c r="AI30">
        <v>5906.24</v>
      </c>
      <c r="AJ30">
        <v>4789.21</v>
      </c>
      <c r="AK30">
        <v>15380.44</v>
      </c>
      <c r="AL30">
        <v>4486.93</v>
      </c>
      <c r="AM30">
        <v>18638.96</v>
      </c>
      <c r="AN30">
        <v>2291.21</v>
      </c>
      <c r="AO30">
        <v>102497.18</v>
      </c>
      <c r="AP30">
        <v>544.5</v>
      </c>
      <c r="AQ30">
        <v>42711.67</v>
      </c>
      <c r="AR30">
        <v>20802.060000000001</v>
      </c>
      <c r="AS30">
        <v>5043.29</v>
      </c>
      <c r="AT30">
        <v>36384.67</v>
      </c>
      <c r="AU30">
        <v>17941.37</v>
      </c>
      <c r="AV30">
        <v>0</v>
      </c>
      <c r="AW30">
        <v>3043.45</v>
      </c>
      <c r="AX30">
        <v>5476.25</v>
      </c>
      <c r="AY30">
        <v>69.7</v>
      </c>
      <c r="AZ30">
        <v>78091.509999999995</v>
      </c>
      <c r="BA30">
        <v>18511</v>
      </c>
      <c r="BB30">
        <v>30322.93</v>
      </c>
      <c r="BC30" s="3">
        <v>21172.82</v>
      </c>
      <c r="BD30" s="3">
        <v>0</v>
      </c>
      <c r="BE30" s="3">
        <v>0</v>
      </c>
      <c r="BF30" s="3">
        <v>0</v>
      </c>
      <c r="BG30" s="3">
        <v>0</v>
      </c>
      <c r="BH30" s="3">
        <v>0</v>
      </c>
      <c r="BI30" s="3">
        <v>6697.75</v>
      </c>
      <c r="BJ30" s="3">
        <v>0</v>
      </c>
      <c r="BK30" s="3">
        <v>0</v>
      </c>
      <c r="BL30" s="3">
        <v>1</v>
      </c>
      <c r="BM30" s="3">
        <v>0</v>
      </c>
      <c r="BN30" s="3">
        <v>0</v>
      </c>
      <c r="BO30" s="3">
        <v>0</v>
      </c>
      <c r="BP30" s="3">
        <v>451.12</v>
      </c>
      <c r="BQ30" s="3">
        <v>0</v>
      </c>
      <c r="BR30" s="3">
        <v>5995.36</v>
      </c>
      <c r="BS30" s="3">
        <v>23305.95</v>
      </c>
      <c r="BT30" s="3">
        <v>0</v>
      </c>
      <c r="BU30" s="3">
        <v>380.33</v>
      </c>
      <c r="BV30" s="3">
        <v>0</v>
      </c>
      <c r="BW30" s="3"/>
    </row>
    <row r="31" spans="1:75" ht="15" x14ac:dyDescent="0.25">
      <c r="A31" s="35">
        <v>2049</v>
      </c>
      <c r="B31" s="2" t="str">
        <f>_xlfn.XLOOKUP(A31,'Schools lookup'!A:A,'Schools lookup'!B:B)</f>
        <v>CIP2049</v>
      </c>
      <c r="C31" s="2" t="str">
        <f>_xlfn.XLOOKUP(A31,'Schools lookup'!A:A,'Schools lookup'!C:C)</f>
        <v>Bradwell Junior School</v>
      </c>
      <c r="D31" s="3">
        <v>5904.72</v>
      </c>
      <c r="E31" s="3">
        <v>0</v>
      </c>
      <c r="F31" s="3">
        <v>13475.34</v>
      </c>
      <c r="G31" s="3">
        <v>212707.68</v>
      </c>
      <c r="H31" s="3">
        <v>0</v>
      </c>
      <c r="I31" s="3">
        <v>2933.36</v>
      </c>
      <c r="J31" s="3">
        <v>0</v>
      </c>
      <c r="K31" s="3">
        <v>14753.17</v>
      </c>
      <c r="L31" s="3">
        <v>13895.06</v>
      </c>
      <c r="M31" s="3">
        <v>0</v>
      </c>
      <c r="N31" s="3">
        <v>0</v>
      </c>
      <c r="O31" s="3">
        <v>12575.37</v>
      </c>
      <c r="P31" s="3">
        <v>6595.51</v>
      </c>
      <c r="Q31" s="3">
        <v>59.11</v>
      </c>
      <c r="R31" s="3">
        <v>27.5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16403</v>
      </c>
      <c r="AB31">
        <v>116574.88</v>
      </c>
      <c r="AC31">
        <v>3135.09</v>
      </c>
      <c r="AD31">
        <v>39461.65</v>
      </c>
      <c r="AE31">
        <v>3933.81</v>
      </c>
      <c r="AF31">
        <v>15368.73</v>
      </c>
      <c r="AG31">
        <v>0</v>
      </c>
      <c r="AH31">
        <v>4268.1400000000003</v>
      </c>
      <c r="AI31">
        <v>838.9</v>
      </c>
      <c r="AJ31">
        <v>894</v>
      </c>
      <c r="AK31">
        <v>2223.19</v>
      </c>
      <c r="AL31">
        <v>507.42</v>
      </c>
      <c r="AM31">
        <v>4179.53</v>
      </c>
      <c r="AN31">
        <v>440</v>
      </c>
      <c r="AO31">
        <v>1017.69</v>
      </c>
      <c r="AP31">
        <v>669.79</v>
      </c>
      <c r="AQ31">
        <v>12114.92</v>
      </c>
      <c r="AR31">
        <v>2927.47</v>
      </c>
      <c r="AS31">
        <v>1565.1</v>
      </c>
      <c r="AT31">
        <v>19053.41</v>
      </c>
      <c r="AU31">
        <v>1481.75</v>
      </c>
      <c r="AV31">
        <v>0</v>
      </c>
      <c r="AW31">
        <v>363.8</v>
      </c>
      <c r="AX31">
        <v>833</v>
      </c>
      <c r="AY31">
        <v>1927.5</v>
      </c>
      <c r="AZ31">
        <v>16789.669999999998</v>
      </c>
      <c r="BA31">
        <v>0</v>
      </c>
      <c r="BB31">
        <v>3029.18</v>
      </c>
      <c r="BC31" s="3">
        <v>9271.25</v>
      </c>
      <c r="BD31" s="3">
        <v>0</v>
      </c>
      <c r="BE31" s="3">
        <v>0</v>
      </c>
      <c r="BF31" s="3">
        <v>0</v>
      </c>
      <c r="BG31" s="3">
        <v>0</v>
      </c>
      <c r="BH31" s="3">
        <v>0</v>
      </c>
      <c r="BI31" s="3">
        <v>4427.5</v>
      </c>
      <c r="BJ31" s="3">
        <v>0</v>
      </c>
      <c r="BK31" s="3">
        <v>0</v>
      </c>
      <c r="BL31" s="3">
        <v>1</v>
      </c>
      <c r="BM31" s="3">
        <v>0</v>
      </c>
      <c r="BN31" s="3">
        <v>0</v>
      </c>
      <c r="BO31" s="3">
        <v>0</v>
      </c>
      <c r="BP31" s="3">
        <v>0</v>
      </c>
      <c r="BQ31" s="3">
        <v>0</v>
      </c>
      <c r="BR31" s="3">
        <v>22984.26</v>
      </c>
      <c r="BS31" s="3">
        <v>17902.84</v>
      </c>
      <c r="BT31" s="3">
        <v>0</v>
      </c>
      <c r="BU31" s="3">
        <v>0</v>
      </c>
      <c r="BV31" s="3">
        <v>0</v>
      </c>
      <c r="BW31" s="3"/>
    </row>
    <row r="32" spans="1:75" ht="15" x14ac:dyDescent="0.25">
      <c r="A32" s="35">
        <v>2050</v>
      </c>
      <c r="B32" s="2" t="str">
        <f>_xlfn.XLOOKUP(A32,'Schools lookup'!A:A,'Schools lookup'!B:B)</f>
        <v>CIP2050</v>
      </c>
      <c r="C32" s="2" t="str">
        <f>_xlfn.XLOOKUP(A32,'Schools lookup'!A:A,'Schools lookup'!C:C)</f>
        <v>Cutthorpe Primary School</v>
      </c>
      <c r="D32" s="3">
        <v>-3167.52</v>
      </c>
      <c r="E32" s="3">
        <v>0</v>
      </c>
      <c r="F32" s="3">
        <v>12209.47</v>
      </c>
      <c r="G32" s="3">
        <v>575640.02</v>
      </c>
      <c r="H32" s="3">
        <v>0</v>
      </c>
      <c r="I32" s="3">
        <v>18727.349999999999</v>
      </c>
      <c r="J32" s="3">
        <v>0</v>
      </c>
      <c r="K32" s="3">
        <v>22095</v>
      </c>
      <c r="L32" s="3">
        <v>19381.62</v>
      </c>
      <c r="M32" s="3">
        <v>0</v>
      </c>
      <c r="N32" s="3">
        <v>0</v>
      </c>
      <c r="O32" s="3">
        <v>2454.83</v>
      </c>
      <c r="P32" s="3">
        <v>46032.2</v>
      </c>
      <c r="Q32" s="3">
        <v>122.09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36921</v>
      </c>
      <c r="AB32">
        <v>327431.01</v>
      </c>
      <c r="AC32">
        <v>10037.39</v>
      </c>
      <c r="AD32">
        <v>123451.75</v>
      </c>
      <c r="AE32">
        <v>0</v>
      </c>
      <c r="AF32">
        <v>29473.24</v>
      </c>
      <c r="AG32">
        <v>0</v>
      </c>
      <c r="AH32">
        <v>15457.44</v>
      </c>
      <c r="AI32">
        <v>2721.31</v>
      </c>
      <c r="AJ32">
        <v>3819.45</v>
      </c>
      <c r="AK32">
        <v>1345.03</v>
      </c>
      <c r="AL32">
        <v>724.24</v>
      </c>
      <c r="AM32">
        <v>25621.69</v>
      </c>
      <c r="AN32">
        <v>0</v>
      </c>
      <c r="AO32">
        <v>25986.38</v>
      </c>
      <c r="AP32">
        <v>1326</v>
      </c>
      <c r="AQ32">
        <v>16711.91</v>
      </c>
      <c r="AR32">
        <v>6680.36</v>
      </c>
      <c r="AS32">
        <v>1153.19</v>
      </c>
      <c r="AT32">
        <v>47211.82</v>
      </c>
      <c r="AU32">
        <v>22728.93</v>
      </c>
      <c r="AV32">
        <v>0</v>
      </c>
      <c r="AW32">
        <v>3041.26</v>
      </c>
      <c r="AX32">
        <v>3155.25</v>
      </c>
      <c r="AY32">
        <v>2214.4699999999998</v>
      </c>
      <c r="AZ32">
        <v>43289.02</v>
      </c>
      <c r="BA32">
        <v>834</v>
      </c>
      <c r="BB32">
        <v>10699.28</v>
      </c>
      <c r="BC32" s="3">
        <v>16589.12</v>
      </c>
      <c r="BD32" s="3">
        <v>0</v>
      </c>
      <c r="BE32" s="3">
        <v>0</v>
      </c>
      <c r="BF32" s="3">
        <v>0</v>
      </c>
      <c r="BG32" s="3">
        <v>1000.38</v>
      </c>
      <c r="BH32" s="3">
        <v>0</v>
      </c>
      <c r="BI32" s="3">
        <v>4990</v>
      </c>
      <c r="BJ32" s="3">
        <v>0</v>
      </c>
      <c r="BK32" s="3">
        <v>0</v>
      </c>
      <c r="BL32" s="3">
        <v>1</v>
      </c>
      <c r="BM32" s="3">
        <v>0</v>
      </c>
      <c r="BN32" s="3">
        <v>17544</v>
      </c>
      <c r="BO32" s="3">
        <v>0</v>
      </c>
      <c r="BP32" s="3">
        <v>0</v>
      </c>
      <c r="BQ32" s="3">
        <v>0</v>
      </c>
      <c r="BR32" s="3">
        <v>-23497.07</v>
      </c>
      <c r="BS32" s="3">
        <v>-344.53</v>
      </c>
      <c r="BT32" s="3">
        <v>0</v>
      </c>
      <c r="BU32" s="3">
        <v>-1000.38</v>
      </c>
      <c r="BV32" s="3">
        <v>0</v>
      </c>
      <c r="BW32" s="3"/>
    </row>
    <row r="33" spans="1:75" ht="15" x14ac:dyDescent="0.25">
      <c r="A33" s="35">
        <v>2051</v>
      </c>
      <c r="B33" s="2" t="str">
        <f>_xlfn.XLOOKUP(A33,'Schools lookup'!A:A,'Schools lookup'!B:B)</f>
        <v>CIP2051</v>
      </c>
      <c r="C33" s="2" t="str">
        <f>_xlfn.XLOOKUP(A33,'Schools lookup'!A:A,'Schools lookup'!C:C)</f>
        <v>Wigley Primary School</v>
      </c>
      <c r="D33" s="3">
        <v>23090.14</v>
      </c>
      <c r="E33" s="3">
        <v>17.3</v>
      </c>
      <c r="F33" s="3">
        <v>11501.33</v>
      </c>
      <c r="G33" s="3">
        <v>387115.75</v>
      </c>
      <c r="H33" s="3">
        <v>0</v>
      </c>
      <c r="I33" s="3">
        <v>11966.76</v>
      </c>
      <c r="J33" s="3">
        <v>0</v>
      </c>
      <c r="K33" s="3">
        <v>10185</v>
      </c>
      <c r="L33" s="3">
        <v>13710.26</v>
      </c>
      <c r="M33" s="3">
        <v>0</v>
      </c>
      <c r="N33" s="3">
        <v>0</v>
      </c>
      <c r="O33" s="3">
        <v>22268.17</v>
      </c>
      <c r="P33" s="3">
        <v>9648.52</v>
      </c>
      <c r="Q33" s="3">
        <v>71.88</v>
      </c>
      <c r="R33" s="3">
        <v>62.19</v>
      </c>
      <c r="S33" s="3">
        <v>0</v>
      </c>
      <c r="T33" s="3">
        <v>0</v>
      </c>
      <c r="U33" s="3">
        <v>0</v>
      </c>
      <c r="V33" s="3">
        <v>0</v>
      </c>
      <c r="W33" s="3">
        <v>594.9</v>
      </c>
      <c r="X33" s="3">
        <v>0</v>
      </c>
      <c r="Y33" s="3">
        <v>0</v>
      </c>
      <c r="Z33" s="3">
        <v>0</v>
      </c>
      <c r="AA33" s="3">
        <v>27427</v>
      </c>
      <c r="AB33">
        <v>136634.32</v>
      </c>
      <c r="AC33">
        <v>0</v>
      </c>
      <c r="AD33">
        <v>75905.75</v>
      </c>
      <c r="AE33">
        <v>0</v>
      </c>
      <c r="AF33">
        <v>24767</v>
      </c>
      <c r="AG33">
        <v>36.43</v>
      </c>
      <c r="AH33">
        <v>9578.67</v>
      </c>
      <c r="AI33">
        <v>1305.43</v>
      </c>
      <c r="AJ33">
        <v>788</v>
      </c>
      <c r="AK33">
        <v>4038.57</v>
      </c>
      <c r="AL33">
        <v>1277.74</v>
      </c>
      <c r="AM33">
        <v>13920.15</v>
      </c>
      <c r="AN33">
        <v>1548.42</v>
      </c>
      <c r="AO33">
        <v>18970.330000000002</v>
      </c>
      <c r="AP33">
        <v>812</v>
      </c>
      <c r="AQ33">
        <v>15241.59</v>
      </c>
      <c r="AR33">
        <v>3615.26</v>
      </c>
      <c r="AS33">
        <v>1185.92</v>
      </c>
      <c r="AT33">
        <v>32435.55</v>
      </c>
      <c r="AU33">
        <v>6660.42</v>
      </c>
      <c r="AV33">
        <v>0</v>
      </c>
      <c r="AW33">
        <v>4077.46</v>
      </c>
      <c r="AX33">
        <v>1508.75</v>
      </c>
      <c r="AY33">
        <v>57207.03</v>
      </c>
      <c r="AZ33">
        <v>31009.91</v>
      </c>
      <c r="BA33">
        <v>3850.9</v>
      </c>
      <c r="BB33">
        <v>4985.33</v>
      </c>
      <c r="BC33" s="3">
        <v>10237.27</v>
      </c>
      <c r="BD33" s="3">
        <v>0</v>
      </c>
      <c r="BE33" s="3">
        <v>0</v>
      </c>
      <c r="BF33" s="3">
        <v>0</v>
      </c>
      <c r="BG33" s="3">
        <v>962.47</v>
      </c>
      <c r="BH33" s="3">
        <v>0</v>
      </c>
      <c r="BI33" s="3">
        <v>4495</v>
      </c>
      <c r="BJ33" s="3">
        <v>0</v>
      </c>
      <c r="BK33" s="3">
        <v>0</v>
      </c>
      <c r="BL33" s="3">
        <v>1</v>
      </c>
      <c r="BM33" s="3">
        <v>0</v>
      </c>
      <c r="BN33" s="3">
        <v>0</v>
      </c>
      <c r="BO33" s="3">
        <v>0</v>
      </c>
      <c r="BP33" s="3">
        <v>4930</v>
      </c>
      <c r="BQ33" s="3">
        <v>0</v>
      </c>
      <c r="BR33" s="3">
        <v>43947.159999999996</v>
      </c>
      <c r="BS33" s="3">
        <v>9045.1</v>
      </c>
      <c r="BT33" s="3">
        <v>2021.23</v>
      </c>
      <c r="BU33" s="3">
        <v>-350.2700000000001</v>
      </c>
      <c r="BV33" s="3">
        <v>0</v>
      </c>
      <c r="BW33" s="3"/>
    </row>
    <row r="34" spans="1:75" ht="15" x14ac:dyDescent="0.25">
      <c r="A34" s="35">
        <v>2052</v>
      </c>
      <c r="B34" s="2" t="str">
        <f>_xlfn.XLOOKUP(A34,'Schools lookup'!A:A,'Schools lookup'!B:B)</f>
        <v>CIP2052</v>
      </c>
      <c r="C34" s="2" t="str">
        <f>_xlfn.XLOOKUP(A34,'Schools lookup'!A:A,'Schools lookup'!C:C)</f>
        <v>Brassington Primary School</v>
      </c>
      <c r="D34" s="3">
        <v>44299.83</v>
      </c>
      <c r="E34" s="3">
        <v>-1787.62</v>
      </c>
      <c r="F34" s="3">
        <v>18247.12</v>
      </c>
      <c r="G34" s="3">
        <v>375584.44</v>
      </c>
      <c r="H34" s="3">
        <v>0</v>
      </c>
      <c r="I34" s="3">
        <v>9615</v>
      </c>
      <c r="J34" s="3">
        <v>0</v>
      </c>
      <c r="K34" s="3">
        <v>23645</v>
      </c>
      <c r="L34" s="3">
        <v>14664.62</v>
      </c>
      <c r="M34" s="3">
        <v>0</v>
      </c>
      <c r="N34" s="3">
        <v>0</v>
      </c>
      <c r="O34" s="3">
        <v>71113.11</v>
      </c>
      <c r="P34" s="3">
        <v>10281.77</v>
      </c>
      <c r="Q34" s="3">
        <v>1070.17</v>
      </c>
      <c r="R34" s="3">
        <v>68.209999999999994</v>
      </c>
      <c r="S34" s="3">
        <v>310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22125</v>
      </c>
      <c r="AB34">
        <v>198170.88</v>
      </c>
      <c r="AC34">
        <v>1122.1099999999999</v>
      </c>
      <c r="AD34">
        <v>64010.46</v>
      </c>
      <c r="AE34">
        <v>0</v>
      </c>
      <c r="AF34">
        <v>20298.25</v>
      </c>
      <c r="AG34">
        <v>0</v>
      </c>
      <c r="AH34">
        <v>10765.59</v>
      </c>
      <c r="AI34">
        <v>1481.46</v>
      </c>
      <c r="AJ34">
        <v>0</v>
      </c>
      <c r="AK34">
        <v>4702.49</v>
      </c>
      <c r="AL34">
        <v>847.65</v>
      </c>
      <c r="AM34">
        <v>-6940.48</v>
      </c>
      <c r="AN34">
        <v>1279.6199999999999</v>
      </c>
      <c r="AO34">
        <v>9578.25</v>
      </c>
      <c r="AP34">
        <v>574.67999999999995</v>
      </c>
      <c r="AQ34">
        <v>9150.7000000000007</v>
      </c>
      <c r="AR34">
        <v>3615.26</v>
      </c>
      <c r="AS34">
        <v>814.1</v>
      </c>
      <c r="AT34" s="25">
        <v>24435.200000000001</v>
      </c>
      <c r="AU34">
        <v>5964.8</v>
      </c>
      <c r="AV34">
        <v>0</v>
      </c>
      <c r="AW34">
        <v>2910.39</v>
      </c>
      <c r="AX34">
        <v>1322.5</v>
      </c>
      <c r="AY34">
        <v>118304.98</v>
      </c>
      <c r="AZ34">
        <v>30518.11</v>
      </c>
      <c r="BA34">
        <v>357</v>
      </c>
      <c r="BB34">
        <v>6845.63</v>
      </c>
      <c r="BC34" s="3">
        <v>7663.98</v>
      </c>
      <c r="BD34" s="3">
        <v>0</v>
      </c>
      <c r="BE34" s="3">
        <v>0</v>
      </c>
      <c r="BF34" s="3">
        <v>0</v>
      </c>
      <c r="BG34" s="3">
        <v>1428.55</v>
      </c>
      <c r="BH34" s="3">
        <v>0</v>
      </c>
      <c r="BI34" s="3">
        <v>4596.25</v>
      </c>
      <c r="BJ34" s="3">
        <v>0</v>
      </c>
      <c r="BK34" s="3">
        <v>0</v>
      </c>
      <c r="BL34" s="3">
        <v>1</v>
      </c>
      <c r="BM34" s="3">
        <v>0</v>
      </c>
      <c r="BN34" s="3">
        <v>12247.53</v>
      </c>
      <c r="BO34" s="3">
        <v>0</v>
      </c>
      <c r="BP34" s="3">
        <v>0</v>
      </c>
      <c r="BQ34" s="3">
        <v>0</v>
      </c>
      <c r="BR34" s="3">
        <v>54984.009999999995</v>
      </c>
      <c r="BS34" s="3">
        <v>10595.84</v>
      </c>
      <c r="BT34" s="3">
        <v>0</v>
      </c>
      <c r="BU34" s="3">
        <v>-3216.17</v>
      </c>
      <c r="BV34" s="3">
        <v>0</v>
      </c>
      <c r="BW34" s="3"/>
    </row>
    <row r="35" spans="1:75" ht="15" x14ac:dyDescent="0.25">
      <c r="A35" s="35">
        <v>2053</v>
      </c>
      <c r="B35" s="2" t="str">
        <f>_xlfn.XLOOKUP(A35,'Schools lookup'!A:A,'Schools lookup'!B:B)</f>
        <v>CIP2053</v>
      </c>
      <c r="C35" s="2" t="str">
        <f>_xlfn.XLOOKUP(A35,'Schools lookup'!A:A,'Schools lookup'!C:C)</f>
        <v>Firfield Primary School</v>
      </c>
      <c r="D35" s="3">
        <v>35451.71</v>
      </c>
      <c r="E35" s="3">
        <v>156964.51</v>
      </c>
      <c r="F35" s="3">
        <v>20545.91</v>
      </c>
      <c r="G35" s="3">
        <v>1840536.9</v>
      </c>
      <c r="H35" s="3">
        <v>0</v>
      </c>
      <c r="I35" s="3">
        <v>120600.59</v>
      </c>
      <c r="J35" s="3">
        <v>0</v>
      </c>
      <c r="K35" s="3">
        <v>98360</v>
      </c>
      <c r="L35" s="3">
        <v>70925.570000000007</v>
      </c>
      <c r="M35" s="3">
        <v>3608.58</v>
      </c>
      <c r="N35" s="3">
        <v>0</v>
      </c>
      <c r="O35" s="3">
        <v>14835.14</v>
      </c>
      <c r="P35" s="3">
        <v>61573</v>
      </c>
      <c r="Q35" s="3">
        <v>22498.13</v>
      </c>
      <c r="R35" s="3">
        <v>8069.57</v>
      </c>
      <c r="S35" s="3">
        <v>0</v>
      </c>
      <c r="T35" s="3">
        <v>0</v>
      </c>
      <c r="U35" s="3">
        <v>0</v>
      </c>
      <c r="V35" s="3">
        <v>0</v>
      </c>
      <c r="W35" s="3">
        <v>252192.58</v>
      </c>
      <c r="X35" s="3">
        <v>0</v>
      </c>
      <c r="Y35" s="3">
        <v>0</v>
      </c>
      <c r="Z35" s="3">
        <v>0</v>
      </c>
      <c r="AA35" s="3">
        <v>83874</v>
      </c>
      <c r="AB35">
        <v>1017230.6</v>
      </c>
      <c r="AC35">
        <v>48134.96</v>
      </c>
      <c r="AD35">
        <v>476063.67</v>
      </c>
      <c r="AE35">
        <v>0</v>
      </c>
      <c r="AF35">
        <v>83361.25</v>
      </c>
      <c r="AG35">
        <v>491.2</v>
      </c>
      <c r="AH35">
        <v>78675.95</v>
      </c>
      <c r="AI35">
        <v>9184.66</v>
      </c>
      <c r="AJ35">
        <v>3499.99</v>
      </c>
      <c r="AK35">
        <v>25287.09</v>
      </c>
      <c r="AL35">
        <v>10196.06</v>
      </c>
      <c r="AM35">
        <v>37192.5</v>
      </c>
      <c r="AN35">
        <v>2885.42</v>
      </c>
      <c r="AO35">
        <v>55382.400000000001</v>
      </c>
      <c r="AP35">
        <v>6461.66</v>
      </c>
      <c r="AQ35">
        <v>51503.1</v>
      </c>
      <c r="AR35">
        <v>27105.599999999999</v>
      </c>
      <c r="AS35">
        <v>4897.63</v>
      </c>
      <c r="AT35">
        <v>162715.88</v>
      </c>
      <c r="AU35">
        <v>2414.3000000000002</v>
      </c>
      <c r="AV35">
        <v>0</v>
      </c>
      <c r="AW35">
        <v>17963.89</v>
      </c>
      <c r="AX35">
        <v>11672.5</v>
      </c>
      <c r="AY35">
        <v>13410.87</v>
      </c>
      <c r="AZ35">
        <v>167636.20000000001</v>
      </c>
      <c r="BA35">
        <v>26905.68</v>
      </c>
      <c r="BB35">
        <v>82155.64</v>
      </c>
      <c r="BC35" s="3">
        <v>40114.400000000001</v>
      </c>
      <c r="BD35" s="3">
        <v>0</v>
      </c>
      <c r="BE35" s="3">
        <v>0</v>
      </c>
      <c r="BF35" s="3">
        <v>0</v>
      </c>
      <c r="BG35" s="3">
        <v>83423.17</v>
      </c>
      <c r="BH35" s="3">
        <v>0</v>
      </c>
      <c r="BI35" s="3">
        <v>8623.75</v>
      </c>
      <c r="BJ35" s="3">
        <v>0</v>
      </c>
      <c r="BK35" s="3">
        <v>0</v>
      </c>
      <c r="BL35" s="3">
        <v>1</v>
      </c>
      <c r="BM35" s="3">
        <v>0</v>
      </c>
      <c r="BN35" s="3">
        <v>0</v>
      </c>
      <c r="BO35" s="3">
        <v>0</v>
      </c>
      <c r="BP35" s="3">
        <v>0</v>
      </c>
      <c r="BQ35" s="3">
        <v>0</v>
      </c>
      <c r="BR35" s="3">
        <v>-102209.87</v>
      </c>
      <c r="BS35" s="3">
        <v>29169.66</v>
      </c>
      <c r="BT35" s="3">
        <v>0</v>
      </c>
      <c r="BU35" s="3">
        <v>325733.92</v>
      </c>
      <c r="BV35" s="3">
        <v>0</v>
      </c>
      <c r="BW35" s="3"/>
    </row>
    <row r="36" spans="1:75" ht="15" x14ac:dyDescent="0.25">
      <c r="A36" s="35">
        <v>2057</v>
      </c>
      <c r="B36" s="2" t="str">
        <f>_xlfn.XLOOKUP(A36,'Schools lookup'!A:A,'Schools lookup'!B:B)</f>
        <v>CIP2057</v>
      </c>
      <c r="C36" s="2" t="str">
        <f>_xlfn.XLOOKUP(A36,'Schools lookup'!A:A,'Schools lookup'!C:C)</f>
        <v>Henry Bradley Infant School</v>
      </c>
      <c r="D36" s="3">
        <v>104510.76</v>
      </c>
      <c r="E36" s="3">
        <v>8917.31</v>
      </c>
      <c r="F36" s="3">
        <v>22025.81</v>
      </c>
      <c r="G36" s="3">
        <v>864703.13</v>
      </c>
      <c r="H36" s="3">
        <v>0</v>
      </c>
      <c r="I36" s="3">
        <v>24568.87</v>
      </c>
      <c r="J36" s="3">
        <v>0</v>
      </c>
      <c r="K36" s="3">
        <v>72434.47</v>
      </c>
      <c r="L36" s="3">
        <v>30123.88</v>
      </c>
      <c r="M36" s="3">
        <v>0</v>
      </c>
      <c r="N36" s="3">
        <v>0</v>
      </c>
      <c r="O36" s="3">
        <v>16946.95</v>
      </c>
      <c r="P36" s="3">
        <v>1919.3</v>
      </c>
      <c r="Q36" s="3">
        <v>9680.18</v>
      </c>
      <c r="R36" s="3">
        <v>3693.49</v>
      </c>
      <c r="S36" s="3">
        <v>6613.6</v>
      </c>
      <c r="T36" s="3">
        <v>0</v>
      </c>
      <c r="U36" s="3">
        <v>0</v>
      </c>
      <c r="V36" s="3">
        <v>0</v>
      </c>
      <c r="W36" s="3">
        <v>8265.39</v>
      </c>
      <c r="X36" s="3">
        <v>0</v>
      </c>
      <c r="Y36" s="3">
        <v>0</v>
      </c>
      <c r="Z36" s="3">
        <v>0</v>
      </c>
      <c r="AA36" s="3">
        <v>49473</v>
      </c>
      <c r="AB36">
        <v>469752.07</v>
      </c>
      <c r="AC36">
        <v>0</v>
      </c>
      <c r="AD36">
        <v>282812.15999999997</v>
      </c>
      <c r="AE36">
        <v>37202.17</v>
      </c>
      <c r="AF36">
        <v>33031.74</v>
      </c>
      <c r="AG36">
        <v>0</v>
      </c>
      <c r="AH36">
        <v>27716.14</v>
      </c>
      <c r="AI36">
        <v>3899.84</v>
      </c>
      <c r="AJ36">
        <v>6796.28</v>
      </c>
      <c r="AK36">
        <v>9285.6299999999992</v>
      </c>
      <c r="AL36">
        <v>2128.42</v>
      </c>
      <c r="AM36">
        <v>6823.62</v>
      </c>
      <c r="AN36">
        <v>2737.2</v>
      </c>
      <c r="AO36">
        <v>3982.29</v>
      </c>
      <c r="AP36">
        <v>3193.73</v>
      </c>
      <c r="AQ36">
        <v>27397.61</v>
      </c>
      <c r="AR36">
        <v>15350.49</v>
      </c>
      <c r="AS36">
        <v>1786.96</v>
      </c>
      <c r="AT36">
        <v>32936.480000000003</v>
      </c>
      <c r="AU36">
        <v>6901.02</v>
      </c>
      <c r="AV36">
        <v>0</v>
      </c>
      <c r="AW36">
        <v>4858.4799999999996</v>
      </c>
      <c r="AX36">
        <v>3837.5</v>
      </c>
      <c r="AY36">
        <v>0</v>
      </c>
      <c r="AZ36">
        <v>73220.100000000006</v>
      </c>
      <c r="BA36">
        <v>29435.43</v>
      </c>
      <c r="BB36">
        <v>26673.5</v>
      </c>
      <c r="BC36" s="3">
        <v>16947.849999999999</v>
      </c>
      <c r="BD36" s="3">
        <v>0</v>
      </c>
      <c r="BE36" s="3">
        <v>0</v>
      </c>
      <c r="BF36" s="3">
        <v>0</v>
      </c>
      <c r="BG36" s="3">
        <v>0</v>
      </c>
      <c r="BH36" s="3">
        <v>0</v>
      </c>
      <c r="BI36" s="3">
        <v>5878.75</v>
      </c>
      <c r="BJ36" s="3">
        <v>0</v>
      </c>
      <c r="BK36" s="3">
        <v>0</v>
      </c>
      <c r="BL36" s="3">
        <v>1</v>
      </c>
      <c r="BM36" s="3">
        <v>0</v>
      </c>
      <c r="BN36" s="3">
        <v>0</v>
      </c>
      <c r="BO36" s="3">
        <v>0</v>
      </c>
      <c r="BP36" s="3">
        <v>498</v>
      </c>
      <c r="BQ36" s="3">
        <v>0</v>
      </c>
      <c r="BR36" s="3">
        <v>55960.930000000008</v>
      </c>
      <c r="BS36" s="3">
        <v>27406.560000000001</v>
      </c>
      <c r="BT36" s="3">
        <v>0</v>
      </c>
      <c r="BU36" s="3">
        <v>17182.699999999997</v>
      </c>
      <c r="BV36" s="3">
        <v>0</v>
      </c>
      <c r="BW36" s="3"/>
    </row>
    <row r="37" spans="1:75" ht="15" x14ac:dyDescent="0.25">
      <c r="A37" s="35">
        <v>2058</v>
      </c>
      <c r="B37" s="2" t="str">
        <f>_xlfn.XLOOKUP(A37,'Schools lookup'!A:A,'Schools lookup'!B:B)</f>
        <v>CIP2058</v>
      </c>
      <c r="C37" s="2" t="str">
        <f>_xlfn.XLOOKUP(A37,'Schools lookup'!A:A,'Schools lookup'!C:C)</f>
        <v>Burbage Primary School</v>
      </c>
      <c r="D37" s="3">
        <v>151518.07</v>
      </c>
      <c r="E37" s="3">
        <v>42988.27</v>
      </c>
      <c r="F37" s="3">
        <v>22883.1</v>
      </c>
      <c r="G37" s="3">
        <v>1581142.71</v>
      </c>
      <c r="H37" s="3">
        <v>0</v>
      </c>
      <c r="I37" s="3">
        <v>63848.38</v>
      </c>
      <c r="J37" s="3">
        <v>0</v>
      </c>
      <c r="K37" s="3">
        <v>85780</v>
      </c>
      <c r="L37" s="3">
        <v>59222.31</v>
      </c>
      <c r="M37" s="3">
        <v>0</v>
      </c>
      <c r="N37" s="3">
        <v>4630</v>
      </c>
      <c r="O37" s="3">
        <v>22131.38</v>
      </c>
      <c r="P37" s="3">
        <v>50807.71</v>
      </c>
      <c r="Q37" s="3">
        <v>16954.62</v>
      </c>
      <c r="R37" s="3">
        <v>151.83000000000001</v>
      </c>
      <c r="S37" s="3">
        <v>15873.03</v>
      </c>
      <c r="T37" s="3">
        <v>0</v>
      </c>
      <c r="U37" s="3">
        <v>0</v>
      </c>
      <c r="V37" s="3">
        <v>0</v>
      </c>
      <c r="W37" s="3">
        <v>18548.900000000001</v>
      </c>
      <c r="X37" s="3">
        <v>0</v>
      </c>
      <c r="Y37" s="3">
        <v>0</v>
      </c>
      <c r="Z37" s="3">
        <v>0</v>
      </c>
      <c r="AA37" s="3">
        <v>80032</v>
      </c>
      <c r="AB37">
        <v>1067528.49</v>
      </c>
      <c r="AC37">
        <v>6142.2</v>
      </c>
      <c r="AD37">
        <v>313515.09999999998</v>
      </c>
      <c r="AE37">
        <v>59728.87</v>
      </c>
      <c r="AF37">
        <v>75678.38</v>
      </c>
      <c r="AG37">
        <v>57.23</v>
      </c>
      <c r="AH37">
        <v>48460.01</v>
      </c>
      <c r="AI37">
        <v>11465.65</v>
      </c>
      <c r="AJ37">
        <v>5224.16</v>
      </c>
      <c r="AK37">
        <v>21612.37</v>
      </c>
      <c r="AL37">
        <v>4675.82</v>
      </c>
      <c r="AM37">
        <v>43327.41</v>
      </c>
      <c r="AN37">
        <v>1394.97</v>
      </c>
      <c r="AO37">
        <v>7114.46</v>
      </c>
      <c r="AP37">
        <v>6117.94</v>
      </c>
      <c r="AQ37">
        <v>37186.769999999997</v>
      </c>
      <c r="AR37">
        <v>24950</v>
      </c>
      <c r="AS37">
        <v>2019.03</v>
      </c>
      <c r="AT37">
        <v>52581.68</v>
      </c>
      <c r="AU37">
        <v>21338.23</v>
      </c>
      <c r="AV37">
        <v>0</v>
      </c>
      <c r="AW37">
        <v>3443.58</v>
      </c>
      <c r="AX37">
        <v>10076.25</v>
      </c>
      <c r="AY37">
        <v>6246.67</v>
      </c>
      <c r="AZ37">
        <v>143937.41</v>
      </c>
      <c r="BA37">
        <v>6382.2</v>
      </c>
      <c r="BB37">
        <v>31823.03</v>
      </c>
      <c r="BC37" s="3">
        <v>36659.9</v>
      </c>
      <c r="BD37" s="3">
        <v>0</v>
      </c>
      <c r="BE37" s="3">
        <v>0</v>
      </c>
      <c r="BF37" s="3">
        <v>0</v>
      </c>
      <c r="BG37" s="3">
        <v>9929.67</v>
      </c>
      <c r="BH37" s="3">
        <v>0</v>
      </c>
      <c r="BI37" s="3">
        <v>7903.75</v>
      </c>
      <c r="BJ37" s="3">
        <v>0</v>
      </c>
      <c r="BK37" s="3">
        <v>0</v>
      </c>
      <c r="BL37" s="3">
        <v>1</v>
      </c>
      <c r="BM37" s="3">
        <v>0</v>
      </c>
      <c r="BN37" s="3">
        <v>0</v>
      </c>
      <c r="BO37" s="3">
        <v>0</v>
      </c>
      <c r="BP37" s="3">
        <v>0</v>
      </c>
      <c r="BQ37" s="3">
        <v>0</v>
      </c>
      <c r="BR37" s="3">
        <v>83404.709999999992</v>
      </c>
      <c r="BS37" s="3">
        <v>30786.85</v>
      </c>
      <c r="BT37" s="3">
        <v>0</v>
      </c>
      <c r="BU37" s="3">
        <v>51607.5</v>
      </c>
      <c r="BV37" s="3">
        <v>0</v>
      </c>
      <c r="BW37" s="3"/>
    </row>
    <row r="38" spans="1:75" ht="15" x14ac:dyDescent="0.25">
      <c r="A38" s="35">
        <v>2060</v>
      </c>
      <c r="B38" s="2" t="str">
        <f>_xlfn.XLOOKUP(A38,'Schools lookup'!A:A,'Schools lookup'!B:B)</f>
        <v>CIP2060</v>
      </c>
      <c r="C38" s="2" t="str">
        <f>_xlfn.XLOOKUP(A38,'Schools lookup'!A:A,'Schools lookup'!C:C)</f>
        <v>Buxton Junior School</v>
      </c>
      <c r="D38" s="3">
        <v>76964.87</v>
      </c>
      <c r="E38" s="3">
        <v>11874.2</v>
      </c>
      <c r="F38" s="3">
        <v>10832.2</v>
      </c>
      <c r="G38" s="3">
        <v>1134399.8899999999</v>
      </c>
      <c r="H38" s="3">
        <v>0</v>
      </c>
      <c r="I38" s="3">
        <v>89461.4</v>
      </c>
      <c r="J38" s="3">
        <v>0</v>
      </c>
      <c r="K38" s="3">
        <v>111863</v>
      </c>
      <c r="L38" s="3">
        <v>58245.31</v>
      </c>
      <c r="M38" s="3">
        <v>0</v>
      </c>
      <c r="N38" s="3">
        <v>0</v>
      </c>
      <c r="O38" s="3">
        <v>24692</v>
      </c>
      <c r="P38" s="3">
        <v>34088.51</v>
      </c>
      <c r="Q38" s="3">
        <v>2950.79</v>
      </c>
      <c r="R38" s="3">
        <v>1805.44</v>
      </c>
      <c r="S38" s="3">
        <v>0</v>
      </c>
      <c r="T38" s="3">
        <v>0</v>
      </c>
      <c r="U38" s="3">
        <v>0</v>
      </c>
      <c r="V38" s="3">
        <v>0</v>
      </c>
      <c r="W38" s="3">
        <v>5964</v>
      </c>
      <c r="X38" s="3">
        <v>0</v>
      </c>
      <c r="Y38" s="3">
        <v>0</v>
      </c>
      <c r="Z38" s="3">
        <v>0</v>
      </c>
      <c r="AA38" s="3">
        <v>18326</v>
      </c>
      <c r="AB38">
        <v>684742.22</v>
      </c>
      <c r="AC38">
        <v>-11.8</v>
      </c>
      <c r="AD38">
        <v>326684.08</v>
      </c>
      <c r="AE38">
        <v>34411.870000000003</v>
      </c>
      <c r="AF38">
        <v>62550.81</v>
      </c>
      <c r="AG38">
        <v>34.32</v>
      </c>
      <c r="AH38">
        <v>35748.22</v>
      </c>
      <c r="AI38">
        <v>5794.1</v>
      </c>
      <c r="AJ38">
        <v>3340.4</v>
      </c>
      <c r="AK38">
        <v>15226.69</v>
      </c>
      <c r="AL38">
        <v>3237.05</v>
      </c>
      <c r="AM38">
        <v>18180.03</v>
      </c>
      <c r="AN38">
        <v>5725.27</v>
      </c>
      <c r="AO38">
        <v>817.94</v>
      </c>
      <c r="AP38">
        <v>6581.7</v>
      </c>
      <c r="AQ38">
        <v>28572.86</v>
      </c>
      <c r="AR38">
        <v>23952</v>
      </c>
      <c r="AS38">
        <v>6722.79</v>
      </c>
      <c r="AT38">
        <v>70103.14</v>
      </c>
      <c r="AU38">
        <v>4237.6400000000003</v>
      </c>
      <c r="AV38">
        <v>0</v>
      </c>
      <c r="AW38">
        <v>3992.49</v>
      </c>
      <c r="AX38">
        <v>6848.75</v>
      </c>
      <c r="AY38">
        <v>6775.93</v>
      </c>
      <c r="AZ38">
        <v>70853.97</v>
      </c>
      <c r="BA38">
        <v>0</v>
      </c>
      <c r="BB38">
        <v>8051.28</v>
      </c>
      <c r="BC38" s="3">
        <v>27481.34</v>
      </c>
      <c r="BD38" s="3">
        <v>0</v>
      </c>
      <c r="BE38" s="3">
        <v>0</v>
      </c>
      <c r="BF38" s="3">
        <v>0</v>
      </c>
      <c r="BG38" s="3">
        <v>0</v>
      </c>
      <c r="BH38" s="3">
        <v>0</v>
      </c>
      <c r="BI38" s="3">
        <v>6531.25</v>
      </c>
      <c r="BJ38" s="3">
        <v>0</v>
      </c>
      <c r="BK38" s="3">
        <v>0</v>
      </c>
      <c r="BL38" s="3">
        <v>1</v>
      </c>
      <c r="BM38" s="3">
        <v>0</v>
      </c>
      <c r="BN38" s="3">
        <v>0</v>
      </c>
      <c r="BO38" s="3">
        <v>0</v>
      </c>
      <c r="BP38" s="3">
        <v>1773.2</v>
      </c>
      <c r="BQ38" s="3">
        <v>0</v>
      </c>
      <c r="BR38" s="3">
        <v>92142.46</v>
      </c>
      <c r="BS38" s="3">
        <v>15590.25</v>
      </c>
      <c r="BT38" s="3">
        <v>0</v>
      </c>
      <c r="BU38" s="3">
        <v>17838.2</v>
      </c>
      <c r="BV38" s="3">
        <v>0</v>
      </c>
      <c r="BW38" s="3"/>
    </row>
    <row r="39" spans="1:75" ht="15" x14ac:dyDescent="0.25">
      <c r="A39" s="35">
        <v>2061</v>
      </c>
      <c r="B39" s="2" t="str">
        <f>_xlfn.XLOOKUP(A39,'Schools lookup'!A:A,'Schools lookup'!B:B)</f>
        <v>CIP2061</v>
      </c>
      <c r="C39" s="2" t="str">
        <f>_xlfn.XLOOKUP(A39,'Schools lookup'!A:A,'Schools lookup'!C:C)</f>
        <v>Buxton Infant School</v>
      </c>
      <c r="D39" s="3">
        <v>342531.83</v>
      </c>
      <c r="E39" s="3">
        <v>-11036.17</v>
      </c>
      <c r="F39" s="3">
        <v>14378.41</v>
      </c>
      <c r="G39" s="3">
        <v>825429.74</v>
      </c>
      <c r="H39" s="3">
        <v>0</v>
      </c>
      <c r="I39" s="3">
        <v>77959.5</v>
      </c>
      <c r="J39" s="3">
        <v>0</v>
      </c>
      <c r="K39" s="3">
        <v>77563</v>
      </c>
      <c r="L39" s="3">
        <v>42080.38</v>
      </c>
      <c r="M39" s="3">
        <v>0</v>
      </c>
      <c r="N39" s="3">
        <v>31292.15</v>
      </c>
      <c r="O39" s="3">
        <v>26687.77</v>
      </c>
      <c r="P39" s="3">
        <v>358.38</v>
      </c>
      <c r="Q39" s="3">
        <v>4927.08</v>
      </c>
      <c r="R39" s="3">
        <v>345.01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58810</v>
      </c>
      <c r="AB39">
        <v>511013.57</v>
      </c>
      <c r="AC39">
        <v>17563</v>
      </c>
      <c r="AD39">
        <v>279621.52</v>
      </c>
      <c r="AE39">
        <v>28959.360000000001</v>
      </c>
      <c r="AF39">
        <v>52062.95</v>
      </c>
      <c r="AG39">
        <v>0</v>
      </c>
      <c r="AH39">
        <v>37684.199999999997</v>
      </c>
      <c r="AI39">
        <v>5311.05</v>
      </c>
      <c r="AJ39">
        <v>4192.3999999999996</v>
      </c>
      <c r="AK39">
        <v>9212.27</v>
      </c>
      <c r="AL39">
        <v>1125.04</v>
      </c>
      <c r="AM39">
        <v>21603.34</v>
      </c>
      <c r="AN39">
        <v>4838.16</v>
      </c>
      <c r="AO39">
        <v>4145.29</v>
      </c>
      <c r="AP39">
        <v>5981.02</v>
      </c>
      <c r="AQ39">
        <v>53457.53</v>
      </c>
      <c r="AR39">
        <v>15350.49</v>
      </c>
      <c r="AS39">
        <v>4330.04</v>
      </c>
      <c r="AT39">
        <v>20514.099999999999</v>
      </c>
      <c r="AU39">
        <v>12629.7</v>
      </c>
      <c r="AV39">
        <v>0</v>
      </c>
      <c r="AW39">
        <v>9268.33</v>
      </c>
      <c r="AX39">
        <v>4628</v>
      </c>
      <c r="AY39">
        <v>100</v>
      </c>
      <c r="AZ39">
        <v>76128.649999999994</v>
      </c>
      <c r="BA39">
        <v>0</v>
      </c>
      <c r="BB39">
        <v>4637.5</v>
      </c>
      <c r="BC39" s="3">
        <v>17026.580000000002</v>
      </c>
      <c r="BD39" s="3">
        <v>0</v>
      </c>
      <c r="BE39" s="3">
        <v>0</v>
      </c>
      <c r="BF39" s="3">
        <v>0</v>
      </c>
      <c r="BG39" s="3">
        <v>2448.6</v>
      </c>
      <c r="BH39" s="3">
        <v>0</v>
      </c>
      <c r="BI39" s="3">
        <v>5980</v>
      </c>
      <c r="BJ39" s="3">
        <v>0</v>
      </c>
      <c r="BK39" s="3">
        <v>0</v>
      </c>
      <c r="BL39" s="3">
        <v>1</v>
      </c>
      <c r="BM39" s="3">
        <v>0</v>
      </c>
      <c r="BN39" s="3">
        <v>3419.86</v>
      </c>
      <c r="BO39" s="3">
        <v>0</v>
      </c>
      <c r="BP39" s="3">
        <v>0</v>
      </c>
      <c r="BQ39" s="3">
        <v>0</v>
      </c>
      <c r="BR39" s="3">
        <v>286600.31</v>
      </c>
      <c r="BS39" s="3">
        <v>16938.55</v>
      </c>
      <c r="BT39" s="3">
        <v>0</v>
      </c>
      <c r="BU39" s="3">
        <v>-13484.77</v>
      </c>
      <c r="BV39" s="3">
        <v>0</v>
      </c>
      <c r="BW39" s="3"/>
    </row>
    <row r="40" spans="1:75" ht="15" x14ac:dyDescent="0.25">
      <c r="A40" s="35">
        <v>2062</v>
      </c>
      <c r="B40" s="2" t="str">
        <f>_xlfn.XLOOKUP(A40,'Schools lookup'!A:A,'Schools lookup'!B:B)</f>
        <v>CIP2062</v>
      </c>
      <c r="C40" s="2" t="str">
        <f>_xlfn.XLOOKUP(A40,'Schools lookup'!A:A,'Schools lookup'!C:C)</f>
        <v>Harpur Hill Primary School</v>
      </c>
      <c r="D40" s="3">
        <v>-94303.19</v>
      </c>
      <c r="E40" s="3">
        <v>80046.05</v>
      </c>
      <c r="F40" s="3">
        <v>23189.759999999998</v>
      </c>
      <c r="G40" s="3">
        <v>1537486.81</v>
      </c>
      <c r="H40" s="3">
        <v>0</v>
      </c>
      <c r="I40" s="3">
        <v>90517.68</v>
      </c>
      <c r="J40" s="3">
        <v>0</v>
      </c>
      <c r="K40" s="3">
        <v>110956.56</v>
      </c>
      <c r="L40" s="3">
        <v>64249.74</v>
      </c>
      <c r="M40" s="3">
        <v>0</v>
      </c>
      <c r="N40" s="3">
        <v>4547.5</v>
      </c>
      <c r="O40" s="3">
        <v>2116.52</v>
      </c>
      <c r="P40" s="3">
        <v>30985.08</v>
      </c>
      <c r="Q40" s="3">
        <v>8795.56</v>
      </c>
      <c r="R40" s="3">
        <v>2590.77</v>
      </c>
      <c r="S40" s="3">
        <v>15809.75</v>
      </c>
      <c r="T40" s="3">
        <v>0</v>
      </c>
      <c r="U40" s="3">
        <v>0</v>
      </c>
      <c r="V40" s="3">
        <v>0</v>
      </c>
      <c r="W40" s="3">
        <v>54923.75</v>
      </c>
      <c r="X40" s="3">
        <v>0</v>
      </c>
      <c r="Y40" s="3">
        <v>0</v>
      </c>
      <c r="Z40" s="3">
        <v>0</v>
      </c>
      <c r="AA40" s="3">
        <v>63849</v>
      </c>
      <c r="AB40">
        <v>892244.19</v>
      </c>
      <c r="AC40">
        <v>21284.5</v>
      </c>
      <c r="AD40">
        <v>510458.94</v>
      </c>
      <c r="AE40">
        <v>0</v>
      </c>
      <c r="AF40">
        <v>76179.759999999995</v>
      </c>
      <c r="AG40">
        <v>0</v>
      </c>
      <c r="AH40">
        <v>57237.94</v>
      </c>
      <c r="AI40">
        <v>7744.83</v>
      </c>
      <c r="AJ40">
        <v>1535</v>
      </c>
      <c r="AK40">
        <v>16420.07</v>
      </c>
      <c r="AL40">
        <v>5997.79</v>
      </c>
      <c r="AM40">
        <v>19963.21</v>
      </c>
      <c r="AN40">
        <v>5151.25</v>
      </c>
      <c r="AO40">
        <v>78609.259999999995</v>
      </c>
      <c r="AP40">
        <v>4856.04</v>
      </c>
      <c r="AQ40">
        <v>57403.37</v>
      </c>
      <c r="AR40">
        <v>37160.199999999997</v>
      </c>
      <c r="AS40">
        <v>5784.78</v>
      </c>
      <c r="AT40" s="25">
        <v>38963.75</v>
      </c>
      <c r="AU40">
        <v>16167.23</v>
      </c>
      <c r="AV40">
        <v>0</v>
      </c>
      <c r="AW40">
        <v>6048.02</v>
      </c>
      <c r="AX40">
        <v>8222.5</v>
      </c>
      <c r="AY40">
        <v>14093.6</v>
      </c>
      <c r="AZ40">
        <v>110800.37</v>
      </c>
      <c r="BA40">
        <v>0</v>
      </c>
      <c r="BB40">
        <v>37721.19</v>
      </c>
      <c r="BC40" s="3">
        <v>26894.49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7116.25</v>
      </c>
      <c r="BJ40" s="3">
        <v>0</v>
      </c>
      <c r="BK40" s="3">
        <v>0</v>
      </c>
      <c r="BL40" s="3">
        <v>1</v>
      </c>
      <c r="BM40" s="3">
        <v>0</v>
      </c>
      <c r="BN40" s="3">
        <v>7875.1</v>
      </c>
      <c r="BO40" s="3">
        <v>0</v>
      </c>
      <c r="BP40" s="3">
        <v>0</v>
      </c>
      <c r="BQ40" s="3">
        <v>0</v>
      </c>
      <c r="BR40" s="3">
        <v>-219340.21</v>
      </c>
      <c r="BS40" s="3">
        <v>22430.91</v>
      </c>
      <c r="BT40" s="3">
        <v>0</v>
      </c>
      <c r="BU40" s="3">
        <v>134969.79999999999</v>
      </c>
      <c r="BV40" s="3">
        <v>0</v>
      </c>
      <c r="BW40" s="3"/>
    </row>
    <row r="41" spans="1:75" ht="15" x14ac:dyDescent="0.25">
      <c r="A41" s="35">
        <v>2068</v>
      </c>
      <c r="B41" s="2" t="str">
        <f>_xlfn.XLOOKUP(A41,'Schools lookup'!A:A,'Schools lookup'!B:B)</f>
        <v>CIP2068</v>
      </c>
      <c r="C41" s="2" t="str">
        <f>_xlfn.XLOOKUP(A41,'Schools lookup'!A:A,'Schools lookup'!C:C)</f>
        <v>Combs Infant School</v>
      </c>
      <c r="D41" s="3">
        <v>97405.4</v>
      </c>
      <c r="E41" s="3">
        <v>1222.82</v>
      </c>
      <c r="F41" s="3">
        <v>14020.4</v>
      </c>
      <c r="G41" s="3">
        <v>335319.78999999998</v>
      </c>
      <c r="H41" s="3">
        <v>0</v>
      </c>
      <c r="I41" s="3">
        <v>0</v>
      </c>
      <c r="J41" s="3">
        <v>0</v>
      </c>
      <c r="K41" s="3">
        <v>4365</v>
      </c>
      <c r="L41" s="3">
        <v>11093.88</v>
      </c>
      <c r="M41" s="3">
        <v>0</v>
      </c>
      <c r="N41" s="3">
        <v>0</v>
      </c>
      <c r="O41" s="3">
        <v>8291.6299999999992</v>
      </c>
      <c r="P41" s="3">
        <v>1522.15</v>
      </c>
      <c r="Q41" s="3">
        <v>1458.95</v>
      </c>
      <c r="R41" s="3">
        <v>0</v>
      </c>
      <c r="S41" s="3">
        <v>1236.5</v>
      </c>
      <c r="T41" s="3">
        <v>0</v>
      </c>
      <c r="U41" s="3">
        <v>0</v>
      </c>
      <c r="V41" s="3">
        <v>0</v>
      </c>
      <c r="W41" s="3">
        <v>6405</v>
      </c>
      <c r="X41" s="3">
        <v>0</v>
      </c>
      <c r="Y41" s="3">
        <v>0</v>
      </c>
      <c r="Z41" s="3">
        <v>0</v>
      </c>
      <c r="AA41" s="3">
        <v>26837</v>
      </c>
      <c r="AB41">
        <v>130189.64</v>
      </c>
      <c r="AC41">
        <v>7530.78</v>
      </c>
      <c r="AD41">
        <v>59351.15</v>
      </c>
      <c r="AE41">
        <v>9316.65</v>
      </c>
      <c r="AF41">
        <v>23105.66</v>
      </c>
      <c r="AG41">
        <v>0</v>
      </c>
      <c r="AH41">
        <v>3831.62</v>
      </c>
      <c r="AI41">
        <v>1074.8900000000001</v>
      </c>
      <c r="AJ41">
        <v>5015</v>
      </c>
      <c r="AK41">
        <v>4133</v>
      </c>
      <c r="AL41">
        <v>246.1</v>
      </c>
      <c r="AM41">
        <v>1920.97</v>
      </c>
      <c r="AN41">
        <v>380</v>
      </c>
      <c r="AO41">
        <v>557.70000000000005</v>
      </c>
      <c r="AP41">
        <v>0</v>
      </c>
      <c r="AQ41">
        <v>3005.57</v>
      </c>
      <c r="AR41">
        <v>0</v>
      </c>
      <c r="AS41">
        <v>12967.96</v>
      </c>
      <c r="AT41">
        <v>19238.330000000002</v>
      </c>
      <c r="AU41">
        <v>6120.63</v>
      </c>
      <c r="AV41">
        <v>0</v>
      </c>
      <c r="AW41">
        <v>1658.03</v>
      </c>
      <c r="AX41">
        <v>1006.25</v>
      </c>
      <c r="AY41">
        <v>845</v>
      </c>
      <c r="AZ41">
        <v>25067.67</v>
      </c>
      <c r="BA41">
        <v>219.08</v>
      </c>
      <c r="BB41">
        <v>12118.87</v>
      </c>
      <c r="BC41" s="3">
        <v>11142.38</v>
      </c>
      <c r="BD41" s="3">
        <v>0</v>
      </c>
      <c r="BE41" s="3">
        <v>0</v>
      </c>
      <c r="BF41" s="3">
        <v>0</v>
      </c>
      <c r="BG41" s="3">
        <v>0</v>
      </c>
      <c r="BH41" s="3">
        <v>0</v>
      </c>
      <c r="BI41" s="3">
        <v>4416.25</v>
      </c>
      <c r="BJ41" s="3">
        <v>0</v>
      </c>
      <c r="BK41" s="3">
        <v>0</v>
      </c>
      <c r="BL41" s="3">
        <v>1</v>
      </c>
      <c r="BM41" s="3">
        <v>0</v>
      </c>
      <c r="BN41" s="3">
        <v>4150</v>
      </c>
      <c r="BO41" s="3">
        <v>1000</v>
      </c>
      <c r="BP41" s="3">
        <v>0</v>
      </c>
      <c r="BQ41" s="3">
        <v>0</v>
      </c>
      <c r="BR41" s="3">
        <v>147487.22999999998</v>
      </c>
      <c r="BS41" s="3">
        <v>13286.65</v>
      </c>
      <c r="BT41" s="3">
        <v>0</v>
      </c>
      <c r="BU41" s="3">
        <v>7627.82</v>
      </c>
      <c r="BV41" s="3">
        <v>0</v>
      </c>
      <c r="BW41" s="3"/>
    </row>
    <row r="42" spans="1:75" ht="15" x14ac:dyDescent="0.25">
      <c r="A42" s="35">
        <v>2072</v>
      </c>
      <c r="B42" s="2" t="str">
        <f>_xlfn.XLOOKUP(A42,'Schools lookup'!A:A,'Schools lookup'!B:B)</f>
        <v>CIP2072</v>
      </c>
      <c r="C42" s="2" t="str">
        <f>_xlfn.XLOOKUP(A42,'Schools lookup'!A:A,'Schools lookup'!C:C)</f>
        <v>Buxworth Primary School</v>
      </c>
      <c r="D42" s="3">
        <v>-11704.52</v>
      </c>
      <c r="E42" s="3">
        <v>0</v>
      </c>
      <c r="F42" s="3">
        <v>4990.99</v>
      </c>
      <c r="G42" s="3">
        <v>574959.35999999999</v>
      </c>
      <c r="H42" s="3">
        <v>0</v>
      </c>
      <c r="I42" s="3">
        <v>11475.84</v>
      </c>
      <c r="J42" s="3">
        <v>0</v>
      </c>
      <c r="K42" s="3">
        <v>33465</v>
      </c>
      <c r="L42" s="3">
        <v>25164.26</v>
      </c>
      <c r="M42" s="3">
        <v>45</v>
      </c>
      <c r="N42" s="3">
        <v>0</v>
      </c>
      <c r="O42" s="3">
        <v>27870.11</v>
      </c>
      <c r="P42" s="3">
        <v>12247.29</v>
      </c>
      <c r="Q42" s="3">
        <v>9377.7999999999993</v>
      </c>
      <c r="R42" s="3">
        <v>3329.14</v>
      </c>
      <c r="S42" s="3">
        <v>9347.9500000000007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32262</v>
      </c>
      <c r="AB42">
        <v>377913.21</v>
      </c>
      <c r="AC42">
        <v>30080.61</v>
      </c>
      <c r="AD42">
        <v>84198.9</v>
      </c>
      <c r="AE42">
        <v>11118.78</v>
      </c>
      <c r="AF42">
        <v>22718.82</v>
      </c>
      <c r="AG42">
        <v>0</v>
      </c>
      <c r="AH42">
        <v>10754.71</v>
      </c>
      <c r="AI42">
        <v>2915.09</v>
      </c>
      <c r="AJ42">
        <v>2344</v>
      </c>
      <c r="AK42">
        <v>6219.1</v>
      </c>
      <c r="AL42">
        <v>1503.62</v>
      </c>
      <c r="AM42">
        <v>7518.62</v>
      </c>
      <c r="AN42">
        <v>0</v>
      </c>
      <c r="AO42">
        <v>4719.8999999999996</v>
      </c>
      <c r="AP42">
        <v>369.48</v>
      </c>
      <c r="AQ42">
        <v>21715.17</v>
      </c>
      <c r="AR42">
        <v>11763.93</v>
      </c>
      <c r="AS42">
        <v>7004.28</v>
      </c>
      <c r="AT42" s="25">
        <v>21067.99</v>
      </c>
      <c r="AU42">
        <v>2199.21</v>
      </c>
      <c r="AV42">
        <v>0</v>
      </c>
      <c r="AW42">
        <v>10772.14</v>
      </c>
      <c r="AX42">
        <v>2990</v>
      </c>
      <c r="AY42">
        <v>5130.99</v>
      </c>
      <c r="AZ42">
        <v>46405.47</v>
      </c>
      <c r="BA42">
        <v>0</v>
      </c>
      <c r="BB42">
        <v>10672.87</v>
      </c>
      <c r="BC42" s="3">
        <v>17020.38</v>
      </c>
      <c r="BD42" s="3">
        <v>0</v>
      </c>
      <c r="BE42" s="3">
        <v>0</v>
      </c>
      <c r="BF42" s="3">
        <v>0</v>
      </c>
      <c r="BG42" s="3">
        <v>0</v>
      </c>
      <c r="BH42" s="3">
        <v>0</v>
      </c>
      <c r="BI42" s="3">
        <v>5192.5</v>
      </c>
      <c r="BJ42" s="3">
        <v>0</v>
      </c>
      <c r="BK42" s="3">
        <v>0</v>
      </c>
      <c r="BL42" s="3">
        <v>1</v>
      </c>
      <c r="BM42" s="3">
        <v>0</v>
      </c>
      <c r="BN42" s="3">
        <v>11516.82</v>
      </c>
      <c r="BO42" s="3">
        <v>0</v>
      </c>
      <c r="BP42" s="3">
        <v>0</v>
      </c>
      <c r="BQ42" s="3">
        <v>0</v>
      </c>
      <c r="BR42" s="3">
        <v>8721.61</v>
      </c>
      <c r="BS42" s="3">
        <v>-1333.33</v>
      </c>
      <c r="BT42" s="3">
        <v>0</v>
      </c>
      <c r="BU42" s="3">
        <v>0</v>
      </c>
      <c r="BV42" s="3">
        <v>0</v>
      </c>
      <c r="BW42" s="3"/>
    </row>
    <row r="43" spans="1:75" ht="15" x14ac:dyDescent="0.25">
      <c r="A43" s="35">
        <v>2076</v>
      </c>
      <c r="B43" s="2" t="str">
        <f>_xlfn.XLOOKUP(A43,'Schools lookup'!A:A,'Schools lookup'!B:B)</f>
        <v>CIP2076</v>
      </c>
      <c r="C43" s="2" t="str">
        <f>_xlfn.XLOOKUP(A43,'Schools lookup'!A:A,'Schools lookup'!C:C)</f>
        <v>Holmgate Primary School and Nursery</v>
      </c>
      <c r="D43" s="3">
        <v>36947.760000000002</v>
      </c>
      <c r="E43" s="3">
        <v>-6661</v>
      </c>
      <c r="F43" s="3">
        <v>24398.06</v>
      </c>
      <c r="G43" s="3">
        <v>1226046.82</v>
      </c>
      <c r="H43" s="3">
        <v>0</v>
      </c>
      <c r="I43" s="3">
        <v>34333.67</v>
      </c>
      <c r="J43" s="3">
        <v>0</v>
      </c>
      <c r="K43" s="3">
        <v>136886.59</v>
      </c>
      <c r="L43" s="3">
        <v>64013.81</v>
      </c>
      <c r="M43" s="3">
        <v>0</v>
      </c>
      <c r="N43" s="3">
        <v>0</v>
      </c>
      <c r="O43" s="3">
        <v>14411.54</v>
      </c>
      <c r="P43" s="3">
        <v>16211.94</v>
      </c>
      <c r="Q43" s="3">
        <v>12157.67</v>
      </c>
      <c r="R43" s="3">
        <v>276.02</v>
      </c>
      <c r="S43" s="3">
        <v>9029.0499999999993</v>
      </c>
      <c r="T43" s="3">
        <v>0</v>
      </c>
      <c r="U43" s="3">
        <v>0</v>
      </c>
      <c r="V43" s="3">
        <v>0</v>
      </c>
      <c r="W43" s="3">
        <v>21074</v>
      </c>
      <c r="X43" s="3">
        <v>0</v>
      </c>
      <c r="Y43" s="3">
        <v>0</v>
      </c>
      <c r="Z43" s="3">
        <v>0</v>
      </c>
      <c r="AA43" s="3">
        <v>42895</v>
      </c>
      <c r="AB43">
        <v>683181.83</v>
      </c>
      <c r="AC43">
        <v>1998.44</v>
      </c>
      <c r="AD43">
        <v>304040.89</v>
      </c>
      <c r="AE43">
        <v>43104.17</v>
      </c>
      <c r="AF43">
        <v>74476.990000000005</v>
      </c>
      <c r="AG43">
        <v>0</v>
      </c>
      <c r="AH43">
        <v>30891.22</v>
      </c>
      <c r="AI43">
        <v>5553.14</v>
      </c>
      <c r="AJ43">
        <v>2611.8000000000002</v>
      </c>
      <c r="AK43">
        <v>15743.54</v>
      </c>
      <c r="AL43">
        <v>3174.53</v>
      </c>
      <c r="AM43">
        <v>11750.83</v>
      </c>
      <c r="AN43">
        <v>4167.46</v>
      </c>
      <c r="AO43">
        <v>4134.33</v>
      </c>
      <c r="AP43">
        <v>3711.66</v>
      </c>
      <c r="AQ43">
        <v>42051.16</v>
      </c>
      <c r="AR43">
        <v>19654.36</v>
      </c>
      <c r="AS43">
        <v>2918.55</v>
      </c>
      <c r="AT43">
        <v>48703.47</v>
      </c>
      <c r="AU43">
        <v>14097.44</v>
      </c>
      <c r="AV43">
        <v>0</v>
      </c>
      <c r="AW43">
        <v>20955.55</v>
      </c>
      <c r="AX43">
        <v>6181.25</v>
      </c>
      <c r="AY43">
        <v>8739.07</v>
      </c>
      <c r="AZ43">
        <v>67075.7</v>
      </c>
      <c r="BA43">
        <v>40634.230000000003</v>
      </c>
      <c r="BB43">
        <v>15903.89</v>
      </c>
      <c r="BC43" s="3">
        <v>22178.81</v>
      </c>
      <c r="BD43" s="3">
        <v>0</v>
      </c>
      <c r="BE43" s="3">
        <v>0</v>
      </c>
      <c r="BF43" s="3">
        <v>0</v>
      </c>
      <c r="BG43" s="3">
        <v>25131.55</v>
      </c>
      <c r="BH43" s="3">
        <v>0</v>
      </c>
      <c r="BI43" s="3">
        <v>6611.35</v>
      </c>
      <c r="BJ43" s="3">
        <v>0</v>
      </c>
      <c r="BK43" s="3">
        <v>0</v>
      </c>
      <c r="BL43" s="3">
        <v>1</v>
      </c>
      <c r="BM43" s="3">
        <v>0</v>
      </c>
      <c r="BN43" s="3">
        <v>6632</v>
      </c>
      <c r="BO43" s="3">
        <v>0</v>
      </c>
      <c r="BP43" s="3">
        <v>5239.1000000000004</v>
      </c>
      <c r="BQ43" s="3">
        <v>0</v>
      </c>
      <c r="BR43" s="3">
        <v>95575.09</v>
      </c>
      <c r="BS43" s="3">
        <v>19138.310000000001</v>
      </c>
      <c r="BT43" s="3">
        <v>0</v>
      </c>
      <c r="BU43" s="3">
        <v>-10718.55</v>
      </c>
      <c r="BV43" s="3">
        <v>0</v>
      </c>
      <c r="BW43" s="3"/>
    </row>
    <row r="44" spans="1:75" ht="15" x14ac:dyDescent="0.25">
      <c r="A44" s="35">
        <v>2079</v>
      </c>
      <c r="B44" s="2" t="str">
        <f>_xlfn.XLOOKUP(A44,'Schools lookup'!A:A,'Schools lookup'!B:B)</f>
        <v>CIP2079</v>
      </c>
      <c r="C44" s="2" t="str">
        <f>_xlfn.XLOOKUP(A44,'Schools lookup'!A:A,'Schools lookup'!C:C)</f>
        <v>Clowne Junior School</v>
      </c>
      <c r="D44" s="3">
        <v>73787.48</v>
      </c>
      <c r="E44" s="3">
        <v>66679.59</v>
      </c>
      <c r="F44" s="3">
        <v>47272.53</v>
      </c>
      <c r="G44" s="3">
        <v>1669867.72</v>
      </c>
      <c r="H44" s="3">
        <v>0</v>
      </c>
      <c r="I44" s="3">
        <v>75773.679999999993</v>
      </c>
      <c r="J44" s="3">
        <v>0</v>
      </c>
      <c r="K44" s="3">
        <v>206065</v>
      </c>
      <c r="L44" s="3">
        <v>71165.62</v>
      </c>
      <c r="M44" s="3">
        <v>0</v>
      </c>
      <c r="N44" s="3">
        <v>239.46</v>
      </c>
      <c r="O44" s="3">
        <v>48340.74</v>
      </c>
      <c r="P44" s="3">
        <v>65684.81</v>
      </c>
      <c r="Q44" s="3">
        <v>10685.65</v>
      </c>
      <c r="R44" s="3">
        <v>0</v>
      </c>
      <c r="S44" s="3">
        <v>40268.400000000001</v>
      </c>
      <c r="T44" s="3">
        <v>0</v>
      </c>
      <c r="U44" s="3">
        <v>0</v>
      </c>
      <c r="V44" s="3">
        <v>0</v>
      </c>
      <c r="W44" s="3">
        <v>29243.15</v>
      </c>
      <c r="X44" s="3">
        <v>0</v>
      </c>
      <c r="Y44" s="3">
        <v>0</v>
      </c>
      <c r="Z44" s="3">
        <v>0</v>
      </c>
      <c r="AA44" s="3">
        <v>19543</v>
      </c>
      <c r="AB44">
        <v>1045216.16</v>
      </c>
      <c r="AC44">
        <v>11247.75</v>
      </c>
      <c r="AD44">
        <v>349157.24</v>
      </c>
      <c r="AE44">
        <v>67251.63</v>
      </c>
      <c r="AF44">
        <v>91189.68</v>
      </c>
      <c r="AG44">
        <v>1200.05</v>
      </c>
      <c r="AH44">
        <v>35760.54</v>
      </c>
      <c r="AI44">
        <v>8053.8</v>
      </c>
      <c r="AJ44">
        <v>4826.75</v>
      </c>
      <c r="AK44">
        <v>22718.19</v>
      </c>
      <c r="AL44">
        <v>2496.1799999999998</v>
      </c>
      <c r="AM44">
        <v>39313.18</v>
      </c>
      <c r="AN44">
        <v>3312.5</v>
      </c>
      <c r="AO44">
        <v>7584.9</v>
      </c>
      <c r="AP44">
        <v>1974.7</v>
      </c>
      <c r="AQ44">
        <v>40689.980000000003</v>
      </c>
      <c r="AR44">
        <v>30720</v>
      </c>
      <c r="AS44">
        <v>19262.060000000001</v>
      </c>
      <c r="AT44">
        <v>114098.02</v>
      </c>
      <c r="AU44">
        <v>41731.949999999997</v>
      </c>
      <c r="AV44">
        <v>0</v>
      </c>
      <c r="AW44">
        <v>6276.13</v>
      </c>
      <c r="AX44">
        <v>10206.25</v>
      </c>
      <c r="AY44">
        <v>10242</v>
      </c>
      <c r="AZ44">
        <v>122397.55</v>
      </c>
      <c r="BA44">
        <v>20034.11</v>
      </c>
      <c r="BB44">
        <v>10090.959999999999</v>
      </c>
      <c r="BC44" s="3">
        <v>34071.19</v>
      </c>
      <c r="BD44" s="3">
        <v>0</v>
      </c>
      <c r="BE44" s="3">
        <v>0</v>
      </c>
      <c r="BF44" s="3">
        <v>0</v>
      </c>
      <c r="BG44" s="3">
        <v>29298.47</v>
      </c>
      <c r="BH44" s="3">
        <v>260</v>
      </c>
      <c r="BI44" s="3">
        <v>8005</v>
      </c>
      <c r="BJ44" s="3">
        <v>0</v>
      </c>
      <c r="BK44" s="3">
        <v>0</v>
      </c>
      <c r="BL44" s="3">
        <v>1</v>
      </c>
      <c r="BM44" s="3">
        <v>0</v>
      </c>
      <c r="BN44" s="3">
        <v>0</v>
      </c>
      <c r="BO44" s="3">
        <v>0</v>
      </c>
      <c r="BP44" s="3">
        <v>0</v>
      </c>
      <c r="BQ44" s="3">
        <v>0</v>
      </c>
      <c r="BR44" s="3">
        <v>130298.58000000002</v>
      </c>
      <c r="BS44" s="3">
        <v>55277.53</v>
      </c>
      <c r="BT44" s="3">
        <v>0</v>
      </c>
      <c r="BU44" s="3">
        <v>66364.26999999999</v>
      </c>
      <c r="BV44" s="3">
        <v>0</v>
      </c>
      <c r="BW44" s="3"/>
    </row>
    <row r="45" spans="1:75" ht="15" x14ac:dyDescent="0.25">
      <c r="A45" s="35">
        <v>2080</v>
      </c>
      <c r="B45" s="2" t="str">
        <f>_xlfn.XLOOKUP(A45,'Schools lookup'!A:A,'Schools lookup'!B:B)</f>
        <v>CIP2080</v>
      </c>
      <c r="C45" s="2" t="str">
        <f>_xlfn.XLOOKUP(A45,'Schools lookup'!A:A,'Schools lookup'!C:C)</f>
        <v>Clowne Infant and Nursery School</v>
      </c>
      <c r="D45" s="3">
        <v>592864.98</v>
      </c>
      <c r="E45" s="3">
        <v>-56979.39</v>
      </c>
      <c r="F45" s="3">
        <v>26827.33</v>
      </c>
      <c r="G45" s="3">
        <v>1494799.6</v>
      </c>
      <c r="H45" s="3">
        <v>0</v>
      </c>
      <c r="I45" s="3">
        <v>76832.58</v>
      </c>
      <c r="J45" s="3">
        <v>0</v>
      </c>
      <c r="K45" s="3">
        <v>118233.46</v>
      </c>
      <c r="L45" s="3">
        <v>55585.48</v>
      </c>
      <c r="M45" s="3">
        <v>0</v>
      </c>
      <c r="N45" s="3">
        <v>0</v>
      </c>
      <c r="O45" s="3">
        <v>87894.22</v>
      </c>
      <c r="P45" s="3">
        <v>3758.26</v>
      </c>
      <c r="Q45" s="3">
        <v>613.09</v>
      </c>
      <c r="R45" s="3">
        <v>8550.67</v>
      </c>
      <c r="S45" s="3">
        <v>1112.5999999999999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88529</v>
      </c>
      <c r="AB45">
        <v>683775.23</v>
      </c>
      <c r="AC45">
        <v>0</v>
      </c>
      <c r="AD45">
        <v>557611.76</v>
      </c>
      <c r="AE45">
        <v>56992.6</v>
      </c>
      <c r="AF45">
        <v>124554.47</v>
      </c>
      <c r="AG45">
        <v>35.24</v>
      </c>
      <c r="AH45">
        <v>58392.59</v>
      </c>
      <c r="AI45">
        <v>7940.52</v>
      </c>
      <c r="AJ45">
        <v>1154</v>
      </c>
      <c r="AK45">
        <v>15409.56</v>
      </c>
      <c r="AL45">
        <v>3651.81</v>
      </c>
      <c r="AM45">
        <v>15228.91</v>
      </c>
      <c r="AN45">
        <v>1770</v>
      </c>
      <c r="AO45">
        <v>4683.78</v>
      </c>
      <c r="AP45">
        <v>3499.78</v>
      </c>
      <c r="AQ45">
        <v>38954.230000000003</v>
      </c>
      <c r="AR45">
        <v>28994.25</v>
      </c>
      <c r="AS45">
        <v>2701.98</v>
      </c>
      <c r="AT45">
        <v>31396.73</v>
      </c>
      <c r="AU45">
        <v>3406.92</v>
      </c>
      <c r="AV45">
        <v>0</v>
      </c>
      <c r="AW45">
        <v>17064.12</v>
      </c>
      <c r="AX45">
        <v>6583.75</v>
      </c>
      <c r="AY45">
        <v>16580.939999999999</v>
      </c>
      <c r="AZ45">
        <v>121306.47</v>
      </c>
      <c r="BA45">
        <v>440</v>
      </c>
      <c r="BB45">
        <v>22538.54</v>
      </c>
      <c r="BC45" s="3">
        <v>29055.75</v>
      </c>
      <c r="BD45" s="3">
        <v>0</v>
      </c>
      <c r="BE45" s="3">
        <v>0</v>
      </c>
      <c r="BF45" s="3">
        <v>0</v>
      </c>
      <c r="BG45" s="3">
        <v>14116.97</v>
      </c>
      <c r="BH45" s="3">
        <v>0</v>
      </c>
      <c r="BI45" s="3">
        <v>7404.25</v>
      </c>
      <c r="BJ45" s="3">
        <v>0</v>
      </c>
      <c r="BK45" s="3">
        <v>0</v>
      </c>
      <c r="BL45" s="3">
        <v>1</v>
      </c>
      <c r="BM45" s="3">
        <v>0</v>
      </c>
      <c r="BN45" s="3">
        <v>0</v>
      </c>
      <c r="BO45" s="3">
        <v>0</v>
      </c>
      <c r="BP45" s="3">
        <v>0</v>
      </c>
      <c r="BQ45" s="3">
        <v>0</v>
      </c>
      <c r="BR45" s="3">
        <v>675050.34</v>
      </c>
      <c r="BS45" s="3">
        <v>34231.58</v>
      </c>
      <c r="BT45" s="3">
        <v>0</v>
      </c>
      <c r="BU45" s="3">
        <v>-71096.36</v>
      </c>
      <c r="BV45" s="3">
        <v>0</v>
      </c>
      <c r="BW45" s="3"/>
    </row>
    <row r="46" spans="1:75" ht="15" x14ac:dyDescent="0.25">
      <c r="A46" s="35">
        <v>2082</v>
      </c>
      <c r="B46" s="2" t="str">
        <f>_xlfn.XLOOKUP(A46,'Schools lookup'!A:A,'Schools lookup'!B:B)</f>
        <v>CIP2082</v>
      </c>
      <c r="C46" s="2" t="str">
        <f>_xlfn.XLOOKUP(A46,'Schools lookup'!A:A,'Schools lookup'!C:C)</f>
        <v>Crich Junior School</v>
      </c>
      <c r="D46" s="3">
        <v>-64194.43</v>
      </c>
      <c r="E46" s="3">
        <v>104943.86</v>
      </c>
      <c r="F46" s="3">
        <v>15894.27</v>
      </c>
      <c r="G46" s="3">
        <v>453999.43</v>
      </c>
      <c r="H46" s="3">
        <v>0</v>
      </c>
      <c r="I46" s="3">
        <v>11836.73</v>
      </c>
      <c r="J46" s="3">
        <v>0</v>
      </c>
      <c r="K46" s="3">
        <v>34160</v>
      </c>
      <c r="L46" s="3">
        <v>21091.759999999998</v>
      </c>
      <c r="M46" s="3">
        <v>0</v>
      </c>
      <c r="N46" s="3">
        <v>0</v>
      </c>
      <c r="O46" s="3">
        <v>5647.88</v>
      </c>
      <c r="P46" s="3">
        <v>17503.04</v>
      </c>
      <c r="Q46" s="3">
        <v>115.12</v>
      </c>
      <c r="R46" s="3">
        <v>78.5</v>
      </c>
      <c r="S46" s="3">
        <v>2114.1999999999998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16783</v>
      </c>
      <c r="AB46">
        <v>268614.09999999998</v>
      </c>
      <c r="AC46">
        <v>3527.58</v>
      </c>
      <c r="AD46">
        <v>126097.44</v>
      </c>
      <c r="AE46">
        <v>0</v>
      </c>
      <c r="AF46">
        <v>23958.400000000001</v>
      </c>
      <c r="AG46">
        <v>0</v>
      </c>
      <c r="AH46">
        <v>8091.61</v>
      </c>
      <c r="AI46">
        <v>2208.9299999999998</v>
      </c>
      <c r="AJ46">
        <v>868</v>
      </c>
      <c r="AK46">
        <v>5976.57</v>
      </c>
      <c r="AL46">
        <v>1643.68</v>
      </c>
      <c r="AM46">
        <v>7215.09</v>
      </c>
      <c r="AN46">
        <v>13068.78</v>
      </c>
      <c r="AO46">
        <v>17713.39</v>
      </c>
      <c r="AP46">
        <v>755.29</v>
      </c>
      <c r="AQ46">
        <v>10541.66</v>
      </c>
      <c r="AR46">
        <v>4086.81</v>
      </c>
      <c r="AS46">
        <v>2593.56</v>
      </c>
      <c r="AT46">
        <v>28347.09</v>
      </c>
      <c r="AU46">
        <v>6837.12</v>
      </c>
      <c r="AV46">
        <v>0</v>
      </c>
      <c r="AW46">
        <v>256.64999999999998</v>
      </c>
      <c r="AX46">
        <v>2313.75</v>
      </c>
      <c r="AY46">
        <v>7559.68</v>
      </c>
      <c r="AZ46">
        <v>42969.04</v>
      </c>
      <c r="BA46">
        <v>0</v>
      </c>
      <c r="BB46">
        <v>12628.32</v>
      </c>
      <c r="BC46" s="3">
        <v>15020.79</v>
      </c>
      <c r="BD46" s="3">
        <v>0</v>
      </c>
      <c r="BE46" s="3">
        <v>0</v>
      </c>
      <c r="BF46" s="3">
        <v>0</v>
      </c>
      <c r="BG46" s="3">
        <v>0</v>
      </c>
      <c r="BH46" s="3">
        <v>0</v>
      </c>
      <c r="BI46" s="3">
        <v>4900</v>
      </c>
      <c r="BJ46" s="3">
        <v>0</v>
      </c>
      <c r="BK46" s="3">
        <v>0</v>
      </c>
      <c r="BL46" s="3">
        <v>1</v>
      </c>
      <c r="BM46" s="3">
        <v>0</v>
      </c>
      <c r="BN46" s="3">
        <v>3530</v>
      </c>
      <c r="BO46" s="3">
        <v>0</v>
      </c>
      <c r="BP46" s="3">
        <v>3517.39</v>
      </c>
      <c r="BQ46" s="3">
        <v>0</v>
      </c>
      <c r="BR46" s="3">
        <v>-113758.05</v>
      </c>
      <c r="BS46" s="3">
        <v>13746.88</v>
      </c>
      <c r="BT46" s="3">
        <v>0</v>
      </c>
      <c r="BU46" s="3">
        <v>104943.86</v>
      </c>
      <c r="BV46" s="3">
        <v>0</v>
      </c>
      <c r="BW46" s="3"/>
    </row>
    <row r="47" spans="1:75" ht="15" x14ac:dyDescent="0.25">
      <c r="A47" s="35">
        <v>2083</v>
      </c>
      <c r="B47" s="2" t="str">
        <f>_xlfn.XLOOKUP(A47,'Schools lookup'!A:A,'Schools lookup'!B:B)</f>
        <v>CIP2083</v>
      </c>
      <c r="C47" s="2" t="str">
        <f>_xlfn.XLOOKUP(A47,'Schools lookup'!A:A,'Schools lookup'!C:C)</f>
        <v>Curbar Primary School</v>
      </c>
      <c r="D47" s="3">
        <v>-38930.53</v>
      </c>
      <c r="E47" s="3">
        <v>0</v>
      </c>
      <c r="F47" s="3">
        <v>16935.52</v>
      </c>
      <c r="G47" s="3">
        <v>450174.28</v>
      </c>
      <c r="H47" s="3">
        <v>0</v>
      </c>
      <c r="I47" s="3">
        <v>33518.480000000003</v>
      </c>
      <c r="J47" s="3">
        <v>0</v>
      </c>
      <c r="K47" s="3">
        <v>7275</v>
      </c>
      <c r="L47" s="3">
        <v>16382.5</v>
      </c>
      <c r="M47" s="3">
        <v>0</v>
      </c>
      <c r="N47" s="3">
        <v>0</v>
      </c>
      <c r="O47" s="3">
        <v>23344.05</v>
      </c>
      <c r="P47" s="3">
        <v>11063.07</v>
      </c>
      <c r="Q47" s="3">
        <v>30131.97</v>
      </c>
      <c r="R47" s="3">
        <v>69.790000000000006</v>
      </c>
      <c r="S47" s="3">
        <v>4651.5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32393</v>
      </c>
      <c r="AB47">
        <v>285261.90000000002</v>
      </c>
      <c r="AC47">
        <v>8601.52</v>
      </c>
      <c r="AD47">
        <v>53458.8</v>
      </c>
      <c r="AE47">
        <v>10754.19</v>
      </c>
      <c r="AF47">
        <v>23580.44</v>
      </c>
      <c r="AG47">
        <v>655.34</v>
      </c>
      <c r="AH47">
        <v>4086.67</v>
      </c>
      <c r="AI47">
        <v>1953.6</v>
      </c>
      <c r="AJ47">
        <v>468</v>
      </c>
      <c r="AK47">
        <v>4519.0600000000004</v>
      </c>
      <c r="AL47">
        <v>1502.24</v>
      </c>
      <c r="AM47">
        <v>3851.74</v>
      </c>
      <c r="AN47">
        <v>210</v>
      </c>
      <c r="AO47">
        <v>688.73</v>
      </c>
      <c r="AP47">
        <v>6080.73</v>
      </c>
      <c r="AQ47">
        <v>14054.28</v>
      </c>
      <c r="AR47">
        <v>6418.39</v>
      </c>
      <c r="AS47">
        <v>993.77</v>
      </c>
      <c r="AT47">
        <v>31504.28</v>
      </c>
      <c r="AU47">
        <v>2578.75</v>
      </c>
      <c r="AV47">
        <v>0</v>
      </c>
      <c r="AW47">
        <v>4056.88</v>
      </c>
      <c r="AX47">
        <v>2156.25</v>
      </c>
      <c r="AY47">
        <v>6335.94</v>
      </c>
      <c r="AZ47">
        <v>36493.67</v>
      </c>
      <c r="BA47">
        <v>48942.62</v>
      </c>
      <c r="BB47">
        <v>11931.17</v>
      </c>
      <c r="BC47" s="3">
        <v>11657.28</v>
      </c>
      <c r="BD47" s="3">
        <v>0</v>
      </c>
      <c r="BE47" s="3">
        <v>0</v>
      </c>
      <c r="BF47" s="3">
        <v>0</v>
      </c>
      <c r="BG47" s="3">
        <v>0</v>
      </c>
      <c r="BH47" s="3">
        <v>0</v>
      </c>
      <c r="BI47" s="3">
        <v>4753.75</v>
      </c>
      <c r="BJ47" s="3">
        <v>0</v>
      </c>
      <c r="BK47" s="3">
        <v>0</v>
      </c>
      <c r="BL47" s="3">
        <v>1</v>
      </c>
      <c r="BM47" s="3">
        <v>0</v>
      </c>
      <c r="BN47" s="3">
        <v>10147.85</v>
      </c>
      <c r="BO47" s="3">
        <v>0</v>
      </c>
      <c r="BP47" s="3">
        <v>7713.68</v>
      </c>
      <c r="BQ47" s="3">
        <v>0</v>
      </c>
      <c r="BR47" s="3">
        <v>-12722.87</v>
      </c>
      <c r="BS47" s="3">
        <v>3827.74</v>
      </c>
      <c r="BT47" s="3">
        <v>0</v>
      </c>
      <c r="BU47" s="3">
        <v>0</v>
      </c>
      <c r="BV47" s="3">
        <v>0</v>
      </c>
      <c r="BW47" s="3"/>
    </row>
    <row r="48" spans="1:75" ht="15" x14ac:dyDescent="0.25">
      <c r="A48" s="35">
        <v>2084</v>
      </c>
      <c r="B48" s="2" t="str">
        <f>_xlfn.XLOOKUP(A48,'Schools lookup'!A:A,'Schools lookup'!B:B)</f>
        <v>CIP2084</v>
      </c>
      <c r="C48" s="2" t="str">
        <f>_xlfn.XLOOKUP(A48,'Schools lookup'!A:A,'Schools lookup'!C:C)</f>
        <v>Lea Primary School</v>
      </c>
      <c r="D48" s="3">
        <v>80707.520000000004</v>
      </c>
      <c r="E48" s="3">
        <v>11073.57</v>
      </c>
      <c r="F48" s="3">
        <v>18590.650000000001</v>
      </c>
      <c r="G48" s="3">
        <v>678346.21</v>
      </c>
      <c r="H48" s="3">
        <v>0</v>
      </c>
      <c r="I48" s="3">
        <v>6254.18</v>
      </c>
      <c r="J48" s="3">
        <v>0</v>
      </c>
      <c r="K48" s="3">
        <v>22855</v>
      </c>
      <c r="L48" s="3">
        <v>28062.31</v>
      </c>
      <c r="M48" s="3">
        <v>0</v>
      </c>
      <c r="N48" s="3">
        <v>200</v>
      </c>
      <c r="O48" s="3">
        <v>78024.95</v>
      </c>
      <c r="P48" s="3">
        <v>18088.259999999998</v>
      </c>
      <c r="Q48" s="3">
        <v>2809.78</v>
      </c>
      <c r="R48" s="3">
        <v>219.36</v>
      </c>
      <c r="S48" s="3">
        <v>0</v>
      </c>
      <c r="T48" s="3">
        <v>0</v>
      </c>
      <c r="U48" s="3">
        <v>0</v>
      </c>
      <c r="V48" s="3">
        <v>0</v>
      </c>
      <c r="W48" s="3">
        <v>23237.01</v>
      </c>
      <c r="X48" s="3">
        <v>0</v>
      </c>
      <c r="Y48" s="3">
        <v>0</v>
      </c>
      <c r="Z48" s="3">
        <v>0</v>
      </c>
      <c r="AA48" s="3">
        <v>35108</v>
      </c>
      <c r="AB48">
        <v>446781.83</v>
      </c>
      <c r="AC48">
        <v>2780.87</v>
      </c>
      <c r="AD48">
        <v>146098.18</v>
      </c>
      <c r="AE48">
        <v>16213.32</v>
      </c>
      <c r="AF48">
        <v>55433.91</v>
      </c>
      <c r="AG48">
        <v>0</v>
      </c>
      <c r="AH48">
        <v>11509.55</v>
      </c>
      <c r="AI48">
        <v>3827.64</v>
      </c>
      <c r="AJ48">
        <v>1932</v>
      </c>
      <c r="AK48">
        <v>7726.71</v>
      </c>
      <c r="AL48">
        <v>3256.5</v>
      </c>
      <c r="AM48">
        <v>12350.36</v>
      </c>
      <c r="AN48">
        <v>2242.2199999999998</v>
      </c>
      <c r="AO48">
        <v>5035.8</v>
      </c>
      <c r="AP48">
        <v>2032.31</v>
      </c>
      <c r="AQ48">
        <v>19944.47</v>
      </c>
      <c r="AR48">
        <v>6025.43</v>
      </c>
      <c r="AS48">
        <v>2473.13</v>
      </c>
      <c r="AT48">
        <v>30574.36</v>
      </c>
      <c r="AU48">
        <v>4190.62</v>
      </c>
      <c r="AV48">
        <v>0</v>
      </c>
      <c r="AW48">
        <v>7534.44</v>
      </c>
      <c r="AX48">
        <v>3982.27</v>
      </c>
      <c r="AY48">
        <v>6481.05</v>
      </c>
      <c r="AZ48">
        <v>45211.82</v>
      </c>
      <c r="BA48">
        <v>0</v>
      </c>
      <c r="BB48">
        <v>10101.58</v>
      </c>
      <c r="BC48" s="3">
        <v>18324.05</v>
      </c>
      <c r="BD48" s="3">
        <v>0</v>
      </c>
      <c r="BE48" s="3">
        <v>0</v>
      </c>
      <c r="BF48" s="3">
        <v>0</v>
      </c>
      <c r="BG48" s="3">
        <v>17565.810000000001</v>
      </c>
      <c r="BH48" s="3">
        <v>0</v>
      </c>
      <c r="BI48" s="3">
        <v>5530</v>
      </c>
      <c r="BJ48" s="3">
        <v>0</v>
      </c>
      <c r="BK48" s="3">
        <v>0</v>
      </c>
      <c r="BL48" s="3">
        <v>1</v>
      </c>
      <c r="BM48" s="3">
        <v>0</v>
      </c>
      <c r="BN48" s="3">
        <v>16404.099999999999</v>
      </c>
      <c r="BO48" s="3">
        <v>0</v>
      </c>
      <c r="BP48" s="3">
        <v>1168.4000000000001</v>
      </c>
      <c r="BQ48" s="3">
        <v>0</v>
      </c>
      <c r="BR48" s="3">
        <v>78611.459999999992</v>
      </c>
      <c r="BS48" s="3">
        <v>6548.15</v>
      </c>
      <c r="BT48" s="3">
        <v>0</v>
      </c>
      <c r="BU48" s="3">
        <v>16744.77</v>
      </c>
      <c r="BV48" s="3">
        <v>0</v>
      </c>
      <c r="BW48" s="3"/>
    </row>
    <row r="49" spans="1:75" ht="15" x14ac:dyDescent="0.25">
      <c r="A49" s="35">
        <v>2085</v>
      </c>
      <c r="B49" s="2" t="str">
        <f>_xlfn.XLOOKUP(A49,'Schools lookup'!A:A,'Schools lookup'!B:B)</f>
        <v>CIP2085</v>
      </c>
      <c r="C49" s="2" t="str">
        <f>_xlfn.XLOOKUP(A49,'Schools lookup'!A:A,'Schools lookup'!C:C)</f>
        <v>Doveridge Primary School</v>
      </c>
      <c r="D49" s="3">
        <v>67944.42</v>
      </c>
      <c r="E49" s="3">
        <v>63880.12</v>
      </c>
      <c r="F49" s="3">
        <v>21590.94</v>
      </c>
      <c r="G49" s="3">
        <v>499882.25</v>
      </c>
      <c r="H49" s="3">
        <v>0</v>
      </c>
      <c r="I49" s="3">
        <v>0</v>
      </c>
      <c r="J49" s="3">
        <v>0</v>
      </c>
      <c r="K49" s="3">
        <v>14170</v>
      </c>
      <c r="L49" s="3">
        <v>21196.38</v>
      </c>
      <c r="M49" s="3">
        <v>0</v>
      </c>
      <c r="N49" s="3">
        <v>0</v>
      </c>
      <c r="O49" s="3">
        <v>11148.16</v>
      </c>
      <c r="P49" s="3">
        <v>12416.79</v>
      </c>
      <c r="Q49" s="3">
        <v>17490.98</v>
      </c>
      <c r="R49" s="3">
        <v>49.58</v>
      </c>
      <c r="S49" s="3">
        <v>1182.2</v>
      </c>
      <c r="T49" s="3">
        <v>0</v>
      </c>
      <c r="U49" s="3">
        <v>0</v>
      </c>
      <c r="V49" s="3">
        <v>0</v>
      </c>
      <c r="W49" s="3">
        <v>4446</v>
      </c>
      <c r="X49" s="3">
        <v>0</v>
      </c>
      <c r="Y49" s="3">
        <v>0</v>
      </c>
      <c r="Z49" s="3">
        <v>0</v>
      </c>
      <c r="AA49" s="3">
        <v>27647</v>
      </c>
      <c r="AB49">
        <v>313929.71999999997</v>
      </c>
      <c r="AC49">
        <v>1922.47</v>
      </c>
      <c r="AD49">
        <v>48941.91</v>
      </c>
      <c r="AE49">
        <v>0</v>
      </c>
      <c r="AF49">
        <v>21668.35</v>
      </c>
      <c r="AG49">
        <v>0</v>
      </c>
      <c r="AH49">
        <v>6381.84</v>
      </c>
      <c r="AI49">
        <v>2143.3200000000002</v>
      </c>
      <c r="AJ49">
        <v>2340</v>
      </c>
      <c r="AK49">
        <v>6268.07</v>
      </c>
      <c r="AL49">
        <v>1185.98</v>
      </c>
      <c r="AM49">
        <v>14770.98</v>
      </c>
      <c r="AN49">
        <v>1168.75</v>
      </c>
      <c r="AO49">
        <v>22023.29</v>
      </c>
      <c r="AP49">
        <v>1333.13</v>
      </c>
      <c r="AQ49">
        <v>14782.31</v>
      </c>
      <c r="AR49">
        <v>7110.75</v>
      </c>
      <c r="AS49">
        <v>3322.85</v>
      </c>
      <c r="AT49">
        <v>15131.23</v>
      </c>
      <c r="AU49">
        <v>2352.59</v>
      </c>
      <c r="AV49">
        <v>0</v>
      </c>
      <c r="AW49">
        <v>6334.01</v>
      </c>
      <c r="AX49">
        <v>2256.25</v>
      </c>
      <c r="AY49">
        <v>4630.78</v>
      </c>
      <c r="AZ49">
        <v>36925.949999999997</v>
      </c>
      <c r="BA49">
        <v>5901</v>
      </c>
      <c r="BB49">
        <v>4851.67</v>
      </c>
      <c r="BC49" s="3">
        <v>12872.78</v>
      </c>
      <c r="BD49" s="3">
        <v>0</v>
      </c>
      <c r="BE49" s="3">
        <v>0</v>
      </c>
      <c r="BF49" s="3">
        <v>0</v>
      </c>
      <c r="BG49" s="3">
        <v>552.12</v>
      </c>
      <c r="BH49" s="3">
        <v>0</v>
      </c>
      <c r="BI49" s="3">
        <v>5068.75</v>
      </c>
      <c r="BJ49" s="3">
        <v>0</v>
      </c>
      <c r="BK49" s="3">
        <v>0</v>
      </c>
      <c r="BL49" s="3">
        <v>1</v>
      </c>
      <c r="BM49" s="3">
        <v>0</v>
      </c>
      <c r="BN49" s="3">
        <v>0</v>
      </c>
      <c r="BO49" s="3">
        <v>0</v>
      </c>
      <c r="BP49" s="3">
        <v>544.42999999999995</v>
      </c>
      <c r="BQ49" s="3">
        <v>0</v>
      </c>
      <c r="BR49" s="3">
        <v>112578.23999999999</v>
      </c>
      <c r="BS49" s="3">
        <v>26115.26</v>
      </c>
      <c r="BT49" s="3">
        <v>0</v>
      </c>
      <c r="BU49" s="3">
        <v>67774</v>
      </c>
      <c r="BV49" s="3">
        <v>0</v>
      </c>
      <c r="BW49" s="3"/>
    </row>
    <row r="50" spans="1:75" ht="15" x14ac:dyDescent="0.25">
      <c r="A50" s="35">
        <v>2086</v>
      </c>
      <c r="B50" s="2" t="str">
        <f>_xlfn.XLOOKUP(A50,'Schools lookup'!A:A,'Schools lookup'!B:B)</f>
        <v>CIP2086</v>
      </c>
      <c r="C50" s="2" t="str">
        <f>_xlfn.XLOOKUP(A50,'Schools lookup'!A:A,'Schools lookup'!C:C)</f>
        <v>Draycott Community Primary School</v>
      </c>
      <c r="D50" s="3">
        <v>-240112.67</v>
      </c>
      <c r="E50" s="3">
        <v>228142.98</v>
      </c>
      <c r="F50" s="3">
        <v>31115.77</v>
      </c>
      <c r="G50" s="3">
        <v>874617.35</v>
      </c>
      <c r="H50" s="3">
        <v>0</v>
      </c>
      <c r="I50" s="3">
        <v>22818.720000000001</v>
      </c>
      <c r="J50" s="3">
        <v>0</v>
      </c>
      <c r="K50" s="3">
        <v>81742.58</v>
      </c>
      <c r="L50" s="3">
        <v>45635.48</v>
      </c>
      <c r="M50" s="3">
        <v>0</v>
      </c>
      <c r="N50" s="3">
        <v>0</v>
      </c>
      <c r="O50" s="3">
        <v>43371.85</v>
      </c>
      <c r="P50" s="3">
        <v>21143.200000000001</v>
      </c>
      <c r="Q50" s="3">
        <v>25594.16</v>
      </c>
      <c r="R50" s="3">
        <v>5138.66</v>
      </c>
      <c r="S50" s="3">
        <v>7409.75</v>
      </c>
      <c r="T50" s="3">
        <v>0</v>
      </c>
      <c r="U50" s="3">
        <v>0</v>
      </c>
      <c r="V50" s="3">
        <v>0</v>
      </c>
      <c r="W50" s="3">
        <v>668.15</v>
      </c>
      <c r="X50" s="3">
        <v>0</v>
      </c>
      <c r="Y50" s="3">
        <v>0</v>
      </c>
      <c r="Z50" s="3">
        <v>0</v>
      </c>
      <c r="AA50" s="3">
        <v>28326</v>
      </c>
      <c r="AB50">
        <v>478055.97</v>
      </c>
      <c r="AC50">
        <v>0</v>
      </c>
      <c r="AD50">
        <v>148874.35</v>
      </c>
      <c r="AE50">
        <v>51005.41</v>
      </c>
      <c r="AF50">
        <v>75508.78</v>
      </c>
      <c r="AG50">
        <v>0</v>
      </c>
      <c r="AH50">
        <v>18102.82</v>
      </c>
      <c r="AI50">
        <v>60627.54</v>
      </c>
      <c r="AJ50">
        <v>870</v>
      </c>
      <c r="AK50">
        <v>11046.29</v>
      </c>
      <c r="AL50">
        <v>2199.85</v>
      </c>
      <c r="AM50">
        <v>18372.52</v>
      </c>
      <c r="AN50">
        <v>861</v>
      </c>
      <c r="AO50">
        <v>3071.14</v>
      </c>
      <c r="AP50">
        <v>3097.04</v>
      </c>
      <c r="AQ50">
        <v>22027.07</v>
      </c>
      <c r="AR50">
        <v>16785.11</v>
      </c>
      <c r="AS50">
        <v>2883.53</v>
      </c>
      <c r="AT50">
        <v>18239.93</v>
      </c>
      <c r="AU50">
        <v>31643.39</v>
      </c>
      <c r="AV50">
        <v>0</v>
      </c>
      <c r="AW50">
        <v>16565.86</v>
      </c>
      <c r="AX50">
        <v>4283.75</v>
      </c>
      <c r="AY50">
        <v>6430.73</v>
      </c>
      <c r="AZ50">
        <v>59334</v>
      </c>
      <c r="BA50">
        <v>36839.58</v>
      </c>
      <c r="BB50">
        <v>30362.16</v>
      </c>
      <c r="BC50" s="3">
        <v>21498.57</v>
      </c>
      <c r="BD50" s="3">
        <v>0</v>
      </c>
      <c r="BE50" s="3">
        <v>0</v>
      </c>
      <c r="BF50" s="3">
        <v>0</v>
      </c>
      <c r="BG50" s="3">
        <v>0</v>
      </c>
      <c r="BH50" s="3">
        <v>0</v>
      </c>
      <c r="BI50" s="3">
        <v>6083.95</v>
      </c>
      <c r="BJ50" s="3">
        <v>0</v>
      </c>
      <c r="BK50" s="3">
        <v>0</v>
      </c>
      <c r="BL50" s="3">
        <v>1</v>
      </c>
      <c r="BM50" s="3">
        <v>0</v>
      </c>
      <c r="BN50" s="3">
        <v>8070.89</v>
      </c>
      <c r="BO50" s="3">
        <v>0</v>
      </c>
      <c r="BP50" s="3">
        <v>8082.86</v>
      </c>
      <c r="BQ50" s="3">
        <v>0</v>
      </c>
      <c r="BR50" s="3">
        <v>-222901.2</v>
      </c>
      <c r="BS50" s="3">
        <v>21045.97</v>
      </c>
      <c r="BT50" s="3">
        <v>0</v>
      </c>
      <c r="BU50" s="3">
        <v>228811.13</v>
      </c>
      <c r="BV50" s="3">
        <v>0</v>
      </c>
      <c r="BW50" s="3"/>
    </row>
    <row r="51" spans="1:75" ht="15" x14ac:dyDescent="0.25">
      <c r="A51" s="35">
        <v>2089</v>
      </c>
      <c r="B51" s="2" t="str">
        <f>_xlfn.XLOOKUP(A51,'Schools lookup'!A:A,'Schools lookup'!B:B)</f>
        <v>CIP2089</v>
      </c>
      <c r="C51" s="2" t="str">
        <f>_xlfn.XLOOKUP(A51,'Schools lookup'!A:A,'Schools lookup'!C:C)</f>
        <v>Dronfield Junior School</v>
      </c>
      <c r="D51" s="3">
        <v>650362.64</v>
      </c>
      <c r="E51" s="3">
        <v>0</v>
      </c>
      <c r="F51" s="3">
        <v>76384.63</v>
      </c>
      <c r="G51" s="3">
        <v>1575433.52</v>
      </c>
      <c r="H51" s="3">
        <v>0</v>
      </c>
      <c r="I51" s="3">
        <v>26625.52</v>
      </c>
      <c r="J51" s="3">
        <v>0</v>
      </c>
      <c r="K51" s="3">
        <v>88620</v>
      </c>
      <c r="L51" s="3">
        <v>66826.52</v>
      </c>
      <c r="M51" s="3">
        <v>0</v>
      </c>
      <c r="N51" s="3">
        <v>4728.5</v>
      </c>
      <c r="O51" s="3">
        <v>61723.71</v>
      </c>
      <c r="P51" s="3">
        <v>58406.51</v>
      </c>
      <c r="Q51" s="3">
        <v>0</v>
      </c>
      <c r="R51" s="3">
        <v>0</v>
      </c>
      <c r="S51" s="3">
        <v>42480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19535</v>
      </c>
      <c r="AB51">
        <v>995786.76</v>
      </c>
      <c r="AC51">
        <v>53963.71</v>
      </c>
      <c r="AD51">
        <v>244511.29</v>
      </c>
      <c r="AE51">
        <v>0</v>
      </c>
      <c r="AF51">
        <v>110174.86</v>
      </c>
      <c r="AG51">
        <v>0</v>
      </c>
      <c r="AH51">
        <v>31093.22</v>
      </c>
      <c r="AI51">
        <v>7752.41</v>
      </c>
      <c r="AJ51">
        <v>8349.5</v>
      </c>
      <c r="AK51">
        <v>18320.75</v>
      </c>
      <c r="AL51">
        <v>2453.9899999999998</v>
      </c>
      <c r="AM51">
        <v>72809.67</v>
      </c>
      <c r="AN51">
        <v>2921.78</v>
      </c>
      <c r="AO51">
        <v>49618.13</v>
      </c>
      <c r="AP51">
        <v>5921.65</v>
      </c>
      <c r="AQ51">
        <v>46825.11</v>
      </c>
      <c r="AR51">
        <v>21375.91</v>
      </c>
      <c r="AS51">
        <v>2914.84</v>
      </c>
      <c r="AT51">
        <v>103363.34</v>
      </c>
      <c r="AU51">
        <v>13163.84</v>
      </c>
      <c r="AV51">
        <v>0</v>
      </c>
      <c r="AW51">
        <v>59616.39</v>
      </c>
      <c r="AX51">
        <v>17368.86</v>
      </c>
      <c r="AY51">
        <v>9442.36</v>
      </c>
      <c r="AZ51">
        <v>86710.080000000002</v>
      </c>
      <c r="BA51">
        <v>25080.75</v>
      </c>
      <c r="BB51">
        <v>11751.33</v>
      </c>
      <c r="BC51" s="3">
        <v>41767.54</v>
      </c>
      <c r="BD51" s="3">
        <v>0</v>
      </c>
      <c r="BE51" s="3">
        <v>0</v>
      </c>
      <c r="BF51" s="3">
        <v>0</v>
      </c>
      <c r="BG51" s="3">
        <v>0</v>
      </c>
      <c r="BH51" s="3">
        <v>0</v>
      </c>
      <c r="BI51" s="3">
        <v>8016.25</v>
      </c>
      <c r="BJ51" s="3">
        <v>0</v>
      </c>
      <c r="BK51" s="3">
        <v>0</v>
      </c>
      <c r="BL51" s="3">
        <v>1</v>
      </c>
      <c r="BM51" s="3">
        <v>0</v>
      </c>
      <c r="BN51" s="3">
        <v>56370.51</v>
      </c>
      <c r="BO51" s="3">
        <v>0</v>
      </c>
      <c r="BP51" s="3">
        <v>0</v>
      </c>
      <c r="BQ51" s="3">
        <v>0</v>
      </c>
      <c r="BR51" s="3">
        <v>551683.91</v>
      </c>
      <c r="BS51" s="3">
        <v>28030.37</v>
      </c>
      <c r="BT51" s="3">
        <v>0</v>
      </c>
      <c r="BU51" s="3">
        <v>0</v>
      </c>
      <c r="BV51" s="3">
        <v>0</v>
      </c>
      <c r="BW51" s="3"/>
    </row>
    <row r="52" spans="1:75" ht="15" x14ac:dyDescent="0.25">
      <c r="A52" s="35">
        <v>2091</v>
      </c>
      <c r="B52" s="2" t="str">
        <f>_xlfn.XLOOKUP(A52,'Schools lookup'!A:A,'Schools lookup'!B:B)</f>
        <v>CIP2091</v>
      </c>
      <c r="C52" s="2" t="str">
        <f>_xlfn.XLOOKUP(A52,'Schools lookup'!A:A,'Schools lookup'!C:C)</f>
        <v>Dronfield Infant School</v>
      </c>
      <c r="D52" s="3">
        <v>111045.83</v>
      </c>
      <c r="E52" s="3">
        <v>0</v>
      </c>
      <c r="F52" s="3">
        <v>-8850.09</v>
      </c>
      <c r="G52" s="3">
        <v>1077943.54</v>
      </c>
      <c r="H52" s="3">
        <v>0</v>
      </c>
      <c r="I52" s="3">
        <v>2739.66</v>
      </c>
      <c r="J52" s="3">
        <v>0</v>
      </c>
      <c r="K52" s="3">
        <v>50880</v>
      </c>
      <c r="L52" s="3">
        <v>49123.21</v>
      </c>
      <c r="M52" s="3">
        <v>0</v>
      </c>
      <c r="N52" s="3">
        <v>17103</v>
      </c>
      <c r="O52" s="3">
        <v>34299.64</v>
      </c>
      <c r="P52" s="3">
        <v>728.04</v>
      </c>
      <c r="Q52" s="3">
        <v>1389.48</v>
      </c>
      <c r="R52" s="3">
        <v>2566.15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106927</v>
      </c>
      <c r="AB52">
        <v>628447.36</v>
      </c>
      <c r="AC52">
        <v>15914.69</v>
      </c>
      <c r="AD52">
        <v>234796.4</v>
      </c>
      <c r="AE52">
        <v>0</v>
      </c>
      <c r="AF52">
        <v>59982.7</v>
      </c>
      <c r="AG52">
        <v>0</v>
      </c>
      <c r="AH52">
        <v>42900.9</v>
      </c>
      <c r="AI52">
        <v>4890.91</v>
      </c>
      <c r="AJ52">
        <v>6221.3</v>
      </c>
      <c r="AK52">
        <v>12436.38</v>
      </c>
      <c r="AL52">
        <v>3131.41</v>
      </c>
      <c r="AM52">
        <v>21443.15</v>
      </c>
      <c r="AN52">
        <v>103.88</v>
      </c>
      <c r="AO52">
        <v>50119.519999999997</v>
      </c>
      <c r="AP52">
        <v>4035.1</v>
      </c>
      <c r="AQ52">
        <v>39080.26</v>
      </c>
      <c r="AR52">
        <v>18363.2</v>
      </c>
      <c r="AS52">
        <v>2218.34</v>
      </c>
      <c r="AT52">
        <v>72588.12</v>
      </c>
      <c r="AU52">
        <v>16287.62</v>
      </c>
      <c r="AV52">
        <v>0</v>
      </c>
      <c r="AW52">
        <v>6620.69</v>
      </c>
      <c r="AX52">
        <v>6756.25</v>
      </c>
      <c r="AY52">
        <v>964.5</v>
      </c>
      <c r="AZ52">
        <v>105308.15</v>
      </c>
      <c r="BA52">
        <v>0</v>
      </c>
      <c r="BB52">
        <v>7863.29</v>
      </c>
      <c r="BC52" s="3">
        <v>22496.29</v>
      </c>
      <c r="BD52" s="3">
        <v>0</v>
      </c>
      <c r="BE52" s="3">
        <v>0</v>
      </c>
      <c r="BF52" s="3">
        <v>0</v>
      </c>
      <c r="BG52" s="3">
        <v>0</v>
      </c>
      <c r="BH52" s="3">
        <v>0</v>
      </c>
      <c r="BI52" s="3">
        <v>6913.75</v>
      </c>
      <c r="BJ52" s="3">
        <v>0</v>
      </c>
      <c r="BK52" s="3">
        <v>0</v>
      </c>
      <c r="BL52" s="3">
        <v>1</v>
      </c>
      <c r="BM52" s="3">
        <v>0</v>
      </c>
      <c r="BN52" s="3">
        <v>0</v>
      </c>
      <c r="BO52" s="3">
        <v>0</v>
      </c>
      <c r="BP52" s="3">
        <v>0</v>
      </c>
      <c r="BQ52" s="3">
        <v>0</v>
      </c>
      <c r="BR52" s="3">
        <v>71775.19</v>
      </c>
      <c r="BS52" s="3">
        <v>-1936.34</v>
      </c>
      <c r="BT52" s="3">
        <v>0</v>
      </c>
      <c r="BU52" s="3">
        <v>0</v>
      </c>
      <c r="BV52" s="3">
        <v>0</v>
      </c>
      <c r="BW52" s="3"/>
    </row>
    <row r="53" spans="1:75" ht="15" x14ac:dyDescent="0.25">
      <c r="A53" s="35">
        <v>2092</v>
      </c>
      <c r="B53" s="2" t="str">
        <f>_xlfn.XLOOKUP(A53,'Schools lookup'!A:A,'Schools lookup'!B:B)</f>
        <v>CIP2092</v>
      </c>
      <c r="C53" s="2" t="str">
        <f>_xlfn.XLOOKUP(A53,'Schools lookup'!A:A,'Schools lookup'!C:C)</f>
        <v>William Levick Primary School</v>
      </c>
      <c r="D53" s="3">
        <v>258138.76</v>
      </c>
      <c r="E53" s="3">
        <v>0</v>
      </c>
      <c r="F53" s="3">
        <v>27618.04</v>
      </c>
      <c r="G53" s="3">
        <v>922065.21</v>
      </c>
      <c r="H53" s="3">
        <v>0</v>
      </c>
      <c r="I53" s="3">
        <v>38896.46</v>
      </c>
      <c r="J53" s="3">
        <v>0</v>
      </c>
      <c r="K53" s="3">
        <v>27645</v>
      </c>
      <c r="L53" s="3">
        <v>35135.26</v>
      </c>
      <c r="M53" s="3">
        <v>0</v>
      </c>
      <c r="N53" s="3">
        <v>940</v>
      </c>
      <c r="O53" s="3">
        <v>36009.589999999997</v>
      </c>
      <c r="P53" s="3">
        <v>23762.84</v>
      </c>
      <c r="Q53" s="3">
        <v>9094.15</v>
      </c>
      <c r="R53" s="3">
        <v>2908.64</v>
      </c>
      <c r="S53" s="3">
        <v>9583.5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54135</v>
      </c>
      <c r="AB53">
        <v>533970.43000000005</v>
      </c>
      <c r="AC53">
        <v>3130.63</v>
      </c>
      <c r="AD53">
        <v>214659.01</v>
      </c>
      <c r="AE53">
        <v>512.67999999999995</v>
      </c>
      <c r="AF53">
        <v>36934.75</v>
      </c>
      <c r="AG53">
        <v>2.85</v>
      </c>
      <c r="AH53">
        <v>27913.09</v>
      </c>
      <c r="AI53">
        <v>4550.2700000000004</v>
      </c>
      <c r="AJ53">
        <v>7112.62</v>
      </c>
      <c r="AK53">
        <v>12583.4</v>
      </c>
      <c r="AL53">
        <v>2680.91</v>
      </c>
      <c r="AM53">
        <v>25252.69</v>
      </c>
      <c r="AN53">
        <v>1547.47</v>
      </c>
      <c r="AO53">
        <v>41789.699999999997</v>
      </c>
      <c r="AP53">
        <v>2857.51</v>
      </c>
      <c r="AQ53">
        <v>34227.019999999997</v>
      </c>
      <c r="AR53">
        <v>21519.38</v>
      </c>
      <c r="AS53">
        <v>1519.6</v>
      </c>
      <c r="AT53" s="25">
        <v>40935</v>
      </c>
      <c r="AU53">
        <v>12588.8</v>
      </c>
      <c r="AV53">
        <v>0</v>
      </c>
      <c r="AW53">
        <v>10337.219999999999</v>
      </c>
      <c r="AX53">
        <v>5835.5</v>
      </c>
      <c r="AY53">
        <v>7361.04</v>
      </c>
      <c r="AZ53">
        <v>65474.59</v>
      </c>
      <c r="BA53">
        <v>20506.28</v>
      </c>
      <c r="BB53">
        <v>23560.2</v>
      </c>
      <c r="BC53" s="3">
        <v>20111.27</v>
      </c>
      <c r="BD53" s="3">
        <v>0</v>
      </c>
      <c r="BE53" s="3">
        <v>0</v>
      </c>
      <c r="BF53" s="3">
        <v>0</v>
      </c>
      <c r="BG53" s="3">
        <v>0</v>
      </c>
      <c r="BH53" s="3">
        <v>0</v>
      </c>
      <c r="BI53" s="3">
        <v>6272.5</v>
      </c>
      <c r="BJ53" s="3">
        <v>0</v>
      </c>
      <c r="BK53" s="3">
        <v>0</v>
      </c>
      <c r="BL53" s="3">
        <v>1</v>
      </c>
      <c r="BM53" s="3">
        <v>0</v>
      </c>
      <c r="BN53" s="3">
        <v>2470</v>
      </c>
      <c r="BO53" s="3">
        <v>0</v>
      </c>
      <c r="BP53" s="3">
        <v>0</v>
      </c>
      <c r="BQ53" s="3">
        <v>0</v>
      </c>
      <c r="BR53" s="3">
        <v>238840.98</v>
      </c>
      <c r="BS53" s="3">
        <v>31420.54</v>
      </c>
      <c r="BT53" s="3">
        <v>0</v>
      </c>
      <c r="BU53" s="3">
        <v>0</v>
      </c>
      <c r="BV53" s="3">
        <v>0</v>
      </c>
      <c r="BW53" s="3"/>
    </row>
    <row r="54" spans="1:75" ht="15" x14ac:dyDescent="0.25">
      <c r="A54" s="35">
        <v>2095</v>
      </c>
      <c r="B54" s="2" t="str">
        <f>_xlfn.XLOOKUP(A54,'Schools lookup'!A:A,'Schools lookup'!B:B)</f>
        <v>CIP2095</v>
      </c>
      <c r="C54" s="2" t="str">
        <f>_xlfn.XLOOKUP(A54,'Schools lookup'!A:A,'Schools lookup'!C:C)</f>
        <v>Birk Hill Infant School</v>
      </c>
      <c r="D54" s="3">
        <v>69982.179999999993</v>
      </c>
      <c r="E54" s="3">
        <v>12758.13</v>
      </c>
      <c r="F54" s="3">
        <v>15259.07</v>
      </c>
      <c r="G54" s="3">
        <v>624891.73</v>
      </c>
      <c r="H54" s="3">
        <v>0</v>
      </c>
      <c r="I54" s="3">
        <v>13092.88</v>
      </c>
      <c r="J54" s="3">
        <v>0</v>
      </c>
      <c r="K54" s="3">
        <v>39582.14</v>
      </c>
      <c r="L54" s="3">
        <v>24651.360000000001</v>
      </c>
      <c r="M54" s="3">
        <v>0</v>
      </c>
      <c r="N54" s="3">
        <v>0</v>
      </c>
      <c r="O54" s="3">
        <v>5951.62</v>
      </c>
      <c r="P54" s="3">
        <v>3659.94</v>
      </c>
      <c r="Q54" s="3">
        <v>128.22</v>
      </c>
      <c r="R54" s="3">
        <v>2986.66</v>
      </c>
      <c r="S54" s="3">
        <v>0</v>
      </c>
      <c r="T54" s="3">
        <v>0</v>
      </c>
      <c r="U54" s="3">
        <v>0</v>
      </c>
      <c r="V54" s="3">
        <v>0</v>
      </c>
      <c r="W54" s="3">
        <v>2717.5</v>
      </c>
      <c r="X54" s="3">
        <v>0</v>
      </c>
      <c r="Y54" s="3">
        <v>0</v>
      </c>
      <c r="Z54" s="3">
        <v>0</v>
      </c>
      <c r="AA54" s="3">
        <v>40985</v>
      </c>
      <c r="AB54">
        <v>357115.64</v>
      </c>
      <c r="AC54">
        <v>0</v>
      </c>
      <c r="AD54">
        <v>85046.47</v>
      </c>
      <c r="AE54">
        <v>0</v>
      </c>
      <c r="AF54">
        <v>41766.79</v>
      </c>
      <c r="AG54">
        <v>0</v>
      </c>
      <c r="AH54">
        <v>48100.94</v>
      </c>
      <c r="AI54">
        <v>2432.71</v>
      </c>
      <c r="AJ54">
        <v>1058</v>
      </c>
      <c r="AK54">
        <v>6618.64</v>
      </c>
      <c r="AL54">
        <v>1523.72</v>
      </c>
      <c r="AM54">
        <v>45277.82</v>
      </c>
      <c r="AN54">
        <v>2867.16</v>
      </c>
      <c r="AO54">
        <v>37428.620000000003</v>
      </c>
      <c r="AP54">
        <v>2554.31</v>
      </c>
      <c r="AQ54">
        <v>24280.62</v>
      </c>
      <c r="AR54">
        <v>16092.75</v>
      </c>
      <c r="AS54">
        <v>3336.61</v>
      </c>
      <c r="AT54">
        <v>15951.02</v>
      </c>
      <c r="AU54">
        <v>7200.59</v>
      </c>
      <c r="AV54">
        <v>0</v>
      </c>
      <c r="AW54">
        <v>7256.66</v>
      </c>
      <c r="AX54">
        <v>2826.75</v>
      </c>
      <c r="AY54">
        <v>0</v>
      </c>
      <c r="AZ54">
        <v>38077.129999999997</v>
      </c>
      <c r="BA54">
        <v>724.79</v>
      </c>
      <c r="BB54">
        <v>17152.5</v>
      </c>
      <c r="BC54" s="3">
        <v>21553.27</v>
      </c>
      <c r="BD54" s="3">
        <v>0</v>
      </c>
      <c r="BE54" s="3">
        <v>0</v>
      </c>
      <c r="BF54" s="3">
        <v>0</v>
      </c>
      <c r="BG54" s="3">
        <v>0</v>
      </c>
      <c r="BH54" s="3">
        <v>0</v>
      </c>
      <c r="BI54" s="3">
        <v>5279.35</v>
      </c>
      <c r="BJ54" s="3">
        <v>0</v>
      </c>
      <c r="BK54" s="3">
        <v>0</v>
      </c>
      <c r="BL54" s="3">
        <v>1</v>
      </c>
      <c r="BM54" s="3">
        <v>0</v>
      </c>
      <c r="BN54" s="3">
        <v>0</v>
      </c>
      <c r="BO54" s="3">
        <v>0</v>
      </c>
      <c r="BP54" s="3">
        <v>0</v>
      </c>
      <c r="BQ54" s="3">
        <v>0</v>
      </c>
      <c r="BR54" s="3">
        <v>39668.380000000005</v>
      </c>
      <c r="BS54" s="3">
        <v>20538.419999999998</v>
      </c>
      <c r="BT54" s="3">
        <v>0</v>
      </c>
      <c r="BU54" s="3">
        <v>15475.63</v>
      </c>
      <c r="BV54" s="3">
        <v>0</v>
      </c>
      <c r="BW54" s="3"/>
    </row>
    <row r="55" spans="1:75" ht="15" x14ac:dyDescent="0.25">
      <c r="A55" s="35">
        <v>2097</v>
      </c>
      <c r="B55" s="2" t="str">
        <f>_xlfn.XLOOKUP(A55,'Schools lookup'!A:A,'Schools lookup'!B:B)</f>
        <v>CIP2097</v>
      </c>
      <c r="C55" s="2" t="str">
        <f>_xlfn.XLOOKUP(A55,'Schools lookup'!A:A,'Schools lookup'!C:C)</f>
        <v>Marsh Lane Primary School</v>
      </c>
      <c r="D55" s="3">
        <v>95717.39</v>
      </c>
      <c r="E55" s="3">
        <v>-20979.01</v>
      </c>
      <c r="F55" s="3">
        <v>40145.230000000003</v>
      </c>
      <c r="G55" s="3">
        <v>683568.45</v>
      </c>
      <c r="H55" s="3">
        <v>0</v>
      </c>
      <c r="I55" s="3">
        <v>23167.07</v>
      </c>
      <c r="J55" s="3">
        <v>0</v>
      </c>
      <c r="K55" s="3">
        <v>36060</v>
      </c>
      <c r="L55" s="3">
        <v>29711.05</v>
      </c>
      <c r="M55" s="3">
        <v>0</v>
      </c>
      <c r="N55" s="3">
        <v>0</v>
      </c>
      <c r="O55" s="3">
        <v>16664.189999999999</v>
      </c>
      <c r="P55" s="3">
        <v>12250.89</v>
      </c>
      <c r="Q55" s="3">
        <v>1472.63</v>
      </c>
      <c r="R55" s="3">
        <v>65.28</v>
      </c>
      <c r="S55" s="3">
        <v>11678.5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38678</v>
      </c>
      <c r="AB55">
        <v>414051.35</v>
      </c>
      <c r="AC55">
        <v>1195.29</v>
      </c>
      <c r="AD55">
        <v>114765.55</v>
      </c>
      <c r="AE55">
        <v>23460.12</v>
      </c>
      <c r="AF55">
        <v>28696.27</v>
      </c>
      <c r="AG55">
        <v>23.31</v>
      </c>
      <c r="AH55">
        <v>13160.22</v>
      </c>
      <c r="AI55">
        <v>5207.42</v>
      </c>
      <c r="AJ55">
        <v>1827</v>
      </c>
      <c r="AK55">
        <v>9200.24</v>
      </c>
      <c r="AL55">
        <v>1940.71</v>
      </c>
      <c r="AM55">
        <v>12309.57</v>
      </c>
      <c r="AN55">
        <v>2008</v>
      </c>
      <c r="AO55">
        <v>2079.0500000000002</v>
      </c>
      <c r="AP55">
        <v>1774.88</v>
      </c>
      <c r="AQ55">
        <v>19297.14</v>
      </c>
      <c r="AR55">
        <v>11046.61</v>
      </c>
      <c r="AS55">
        <v>3342.92</v>
      </c>
      <c r="AT55">
        <v>45201.1</v>
      </c>
      <c r="AU55">
        <v>7100.02</v>
      </c>
      <c r="AV55">
        <v>0</v>
      </c>
      <c r="AW55">
        <v>2489.48</v>
      </c>
      <c r="AX55">
        <v>4025</v>
      </c>
      <c r="AY55">
        <v>8903.18</v>
      </c>
      <c r="AZ55">
        <v>57272.28</v>
      </c>
      <c r="BA55">
        <v>32203</v>
      </c>
      <c r="BB55">
        <v>5912.49</v>
      </c>
      <c r="BC55" s="3">
        <v>23089.69</v>
      </c>
      <c r="BD55" s="3">
        <v>0</v>
      </c>
      <c r="BE55" s="3">
        <v>0</v>
      </c>
      <c r="BF55" s="3">
        <v>0</v>
      </c>
      <c r="BG55" s="3">
        <v>1812.1</v>
      </c>
      <c r="BH55" s="3">
        <v>2025</v>
      </c>
      <c r="BI55" s="3">
        <v>5625.63</v>
      </c>
      <c r="BJ55" s="3">
        <v>0</v>
      </c>
      <c r="BK55" s="3">
        <v>0</v>
      </c>
      <c r="BL55" s="3">
        <v>1</v>
      </c>
      <c r="BM55" s="3">
        <v>0</v>
      </c>
      <c r="BN55" s="3">
        <v>16351.65</v>
      </c>
      <c r="BO55" s="3">
        <v>2804.89</v>
      </c>
      <c r="BP55" s="3">
        <v>1010.54</v>
      </c>
      <c r="BQ55" s="3">
        <v>0</v>
      </c>
      <c r="BR55" s="3">
        <v>97451.839999999997</v>
      </c>
      <c r="BS55" s="3">
        <v>25603.78</v>
      </c>
      <c r="BT55" s="3">
        <v>0</v>
      </c>
      <c r="BU55" s="3">
        <v>-24816.109999999997</v>
      </c>
      <c r="BV55" s="3">
        <v>0</v>
      </c>
      <c r="BW55" s="3"/>
    </row>
    <row r="56" spans="1:75" ht="15" x14ac:dyDescent="0.25">
      <c r="A56" s="35">
        <v>2101</v>
      </c>
      <c r="B56" s="2" t="str">
        <f>_xlfn.XLOOKUP(A56,'Schools lookup'!A:A,'Schools lookup'!B:B)</f>
        <v>CIP2101</v>
      </c>
      <c r="C56" s="2" t="str">
        <f>_xlfn.XLOOKUP(A56,'Schools lookup'!A:A,'Schools lookup'!C:C)</f>
        <v>Renishaw Primary School</v>
      </c>
      <c r="D56" s="3">
        <v>130294.79</v>
      </c>
      <c r="E56" s="3">
        <v>-12704.55</v>
      </c>
      <c r="F56" s="3">
        <v>26801</v>
      </c>
      <c r="G56" s="3">
        <v>1005629.47</v>
      </c>
      <c r="H56" s="3">
        <v>0</v>
      </c>
      <c r="I56" s="3">
        <v>26870.95</v>
      </c>
      <c r="J56" s="3">
        <v>0</v>
      </c>
      <c r="K56" s="3">
        <v>97886.46</v>
      </c>
      <c r="L56" s="3">
        <v>46352.76</v>
      </c>
      <c r="M56" s="3">
        <v>0</v>
      </c>
      <c r="N56" s="3">
        <v>0</v>
      </c>
      <c r="O56" s="3">
        <v>9081.2900000000009</v>
      </c>
      <c r="P56" s="3">
        <v>13161.78</v>
      </c>
      <c r="Q56" s="3">
        <v>23789.360000000001</v>
      </c>
      <c r="R56" s="3">
        <v>884.18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49914</v>
      </c>
      <c r="AB56">
        <v>613796.17000000004</v>
      </c>
      <c r="AC56">
        <v>3569.99</v>
      </c>
      <c r="AD56">
        <v>230385.45</v>
      </c>
      <c r="AE56">
        <v>40014.629999999997</v>
      </c>
      <c r="AF56">
        <v>43817.75</v>
      </c>
      <c r="AG56">
        <v>0</v>
      </c>
      <c r="AH56">
        <v>47556.17</v>
      </c>
      <c r="AI56">
        <v>4779.1400000000003</v>
      </c>
      <c r="AJ56">
        <v>7713</v>
      </c>
      <c r="AK56">
        <v>13247.18</v>
      </c>
      <c r="AL56">
        <v>2635.6</v>
      </c>
      <c r="AM56">
        <v>22455.98</v>
      </c>
      <c r="AN56">
        <v>3146.13</v>
      </c>
      <c r="AO56">
        <v>3411.23</v>
      </c>
      <c r="AP56">
        <v>3806.1</v>
      </c>
      <c r="AQ56">
        <v>31047.3</v>
      </c>
      <c r="AR56">
        <v>22579.75</v>
      </c>
      <c r="AS56">
        <v>1823.61</v>
      </c>
      <c r="AT56">
        <v>53588.24</v>
      </c>
      <c r="AU56">
        <v>18812.88</v>
      </c>
      <c r="AV56">
        <v>0</v>
      </c>
      <c r="AW56">
        <v>5093.83</v>
      </c>
      <c r="AX56">
        <v>5185</v>
      </c>
      <c r="AY56">
        <v>14650.38</v>
      </c>
      <c r="AZ56">
        <v>78740.86</v>
      </c>
      <c r="BA56">
        <v>20075.04</v>
      </c>
      <c r="BB56">
        <v>13535.5</v>
      </c>
      <c r="BC56" s="3">
        <v>24944.21</v>
      </c>
      <c r="BD56" s="3">
        <v>0</v>
      </c>
      <c r="BE56" s="3">
        <v>0</v>
      </c>
      <c r="BF56" s="3">
        <v>0</v>
      </c>
      <c r="BG56" s="3">
        <v>8453.1200000000008</v>
      </c>
      <c r="BH56" s="3">
        <v>0</v>
      </c>
      <c r="BI56" s="3">
        <v>6314.8</v>
      </c>
      <c r="BJ56" s="3">
        <v>0</v>
      </c>
      <c r="BK56" s="3">
        <v>0</v>
      </c>
      <c r="BL56" s="3">
        <v>1</v>
      </c>
      <c r="BM56" s="3">
        <v>0</v>
      </c>
      <c r="BN56" s="3">
        <v>9833</v>
      </c>
      <c r="BO56" s="3">
        <v>0</v>
      </c>
      <c r="BP56" s="3">
        <v>0</v>
      </c>
      <c r="BQ56" s="3">
        <v>0</v>
      </c>
      <c r="BR56" s="3">
        <v>73453.95</v>
      </c>
      <c r="BS56" s="3">
        <v>23282.799999999999</v>
      </c>
      <c r="BT56" s="3">
        <v>0</v>
      </c>
      <c r="BU56" s="3">
        <v>-21157.67</v>
      </c>
      <c r="BV56" s="3">
        <v>0</v>
      </c>
      <c r="BW56" s="3"/>
    </row>
    <row r="57" spans="1:75" ht="15" x14ac:dyDescent="0.25">
      <c r="A57" s="35">
        <v>2102</v>
      </c>
      <c r="B57" s="2" t="str">
        <f>_xlfn.XLOOKUP(A57,'Schools lookup'!A:A,'Schools lookup'!B:B)</f>
        <v>CIP2102</v>
      </c>
      <c r="C57" s="2" t="str">
        <f>_xlfn.XLOOKUP(A57,'Schools lookup'!A:A,'Schools lookup'!C:C)</f>
        <v>Ridgeway Primary School</v>
      </c>
      <c r="D57" s="3">
        <v>-34277.64</v>
      </c>
      <c r="E57" s="3">
        <v>0</v>
      </c>
      <c r="F57" s="3">
        <v>20802.88</v>
      </c>
      <c r="G57" s="3">
        <v>890035.49</v>
      </c>
      <c r="H57" s="3">
        <v>0</v>
      </c>
      <c r="I57" s="3">
        <v>12043.39</v>
      </c>
      <c r="J57" s="3">
        <v>0</v>
      </c>
      <c r="K57" s="3">
        <v>46515</v>
      </c>
      <c r="L57" s="3">
        <v>37615.879999999997</v>
      </c>
      <c r="M57" s="3">
        <v>0</v>
      </c>
      <c r="N57" s="3">
        <v>0</v>
      </c>
      <c r="O57" s="3">
        <v>9716.9</v>
      </c>
      <c r="P57" s="3">
        <v>22204.38</v>
      </c>
      <c r="Q57" s="3">
        <v>5475.3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38114</v>
      </c>
      <c r="AB57">
        <v>568243.43999999994</v>
      </c>
      <c r="AC57">
        <v>216.45</v>
      </c>
      <c r="AD57">
        <v>126662.88</v>
      </c>
      <c r="AE57">
        <v>21889.49</v>
      </c>
      <c r="AF57">
        <v>43720.38</v>
      </c>
      <c r="AG57">
        <v>0</v>
      </c>
      <c r="AH57">
        <v>28060.67</v>
      </c>
      <c r="AI57">
        <v>4247.3100000000004</v>
      </c>
      <c r="AJ57">
        <v>330</v>
      </c>
      <c r="AK57">
        <v>10162.69</v>
      </c>
      <c r="AL57">
        <v>1343.02</v>
      </c>
      <c r="AM57">
        <v>15843.29</v>
      </c>
      <c r="AN57">
        <v>665.98</v>
      </c>
      <c r="AO57">
        <v>3287.77</v>
      </c>
      <c r="AP57">
        <v>1960.32</v>
      </c>
      <c r="AQ57">
        <v>14883.42</v>
      </c>
      <c r="AR57">
        <v>11477</v>
      </c>
      <c r="AS57">
        <v>4214.93</v>
      </c>
      <c r="AT57">
        <v>33878.400000000001</v>
      </c>
      <c r="AU57">
        <v>14094.41</v>
      </c>
      <c r="AV57">
        <v>0</v>
      </c>
      <c r="AW57">
        <v>2441.0500000000002</v>
      </c>
      <c r="AX57">
        <v>5671.25</v>
      </c>
      <c r="AY57">
        <v>9755.0499999999993</v>
      </c>
      <c r="AZ57">
        <v>64973.9</v>
      </c>
      <c r="BA57">
        <v>987.75</v>
      </c>
      <c r="BB57">
        <v>6251.49</v>
      </c>
      <c r="BC57" s="3">
        <v>19539.77</v>
      </c>
      <c r="BD57" s="3">
        <v>0</v>
      </c>
      <c r="BE57" s="3">
        <v>0</v>
      </c>
      <c r="BF57" s="3">
        <v>0</v>
      </c>
      <c r="BG57" s="3">
        <v>0</v>
      </c>
      <c r="BH57" s="3">
        <v>0</v>
      </c>
      <c r="BI57" s="3">
        <v>6081.25</v>
      </c>
      <c r="BJ57" s="3">
        <v>0</v>
      </c>
      <c r="BK57" s="3">
        <v>0</v>
      </c>
      <c r="BL57" s="3">
        <v>1</v>
      </c>
      <c r="BM57" s="3">
        <v>0</v>
      </c>
      <c r="BN57" s="3">
        <v>0</v>
      </c>
      <c r="BO57" s="3">
        <v>0</v>
      </c>
      <c r="BP57" s="3">
        <v>16560</v>
      </c>
      <c r="BQ57" s="3">
        <v>0</v>
      </c>
      <c r="BR57" s="3">
        <v>12641.07</v>
      </c>
      <c r="BS57" s="3">
        <v>10324.129999999999</v>
      </c>
      <c r="BT57" s="3">
        <v>0</v>
      </c>
      <c r="BU57" s="3">
        <v>0</v>
      </c>
      <c r="BV57" s="3">
        <v>0</v>
      </c>
      <c r="BW57" s="3"/>
    </row>
    <row r="58" spans="1:75" ht="15" x14ac:dyDescent="0.25">
      <c r="A58" s="35">
        <v>2103</v>
      </c>
      <c r="B58" s="2" t="str">
        <f>_xlfn.XLOOKUP(A58,'Schools lookup'!A:A,'Schools lookup'!B:B)</f>
        <v>CIP2103</v>
      </c>
      <c r="C58" s="2" t="str">
        <f>_xlfn.XLOOKUP(A58,'Schools lookup'!A:A,'Schools lookup'!C:C)</f>
        <v>Egginton Primary School</v>
      </c>
      <c r="D58" s="3">
        <v>61018.93</v>
      </c>
      <c r="E58" s="3">
        <v>0</v>
      </c>
      <c r="F58" s="3">
        <v>25545.89</v>
      </c>
      <c r="G58" s="3">
        <v>449823.38</v>
      </c>
      <c r="H58" s="3">
        <v>0</v>
      </c>
      <c r="I58" s="3">
        <v>9899.6</v>
      </c>
      <c r="J58" s="3">
        <v>0</v>
      </c>
      <c r="K58" s="3">
        <v>23280</v>
      </c>
      <c r="L58" s="3">
        <v>15224.5</v>
      </c>
      <c r="M58" s="3">
        <v>0</v>
      </c>
      <c r="N58" s="3">
        <v>0</v>
      </c>
      <c r="O58" s="3">
        <v>11148.56</v>
      </c>
      <c r="P58" s="3">
        <v>5781.84</v>
      </c>
      <c r="Q58" s="3">
        <v>1272.48</v>
      </c>
      <c r="R58" s="3">
        <v>41.63</v>
      </c>
      <c r="S58" s="3">
        <v>4590.21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24735</v>
      </c>
      <c r="AB58">
        <v>254293.67</v>
      </c>
      <c r="AC58">
        <v>862.72</v>
      </c>
      <c r="AD58">
        <v>63244.3</v>
      </c>
      <c r="AE58">
        <v>0</v>
      </c>
      <c r="AF58">
        <v>29836.1</v>
      </c>
      <c r="AG58">
        <v>0</v>
      </c>
      <c r="AH58">
        <v>7189.23</v>
      </c>
      <c r="AI58">
        <v>1710.01</v>
      </c>
      <c r="AJ58">
        <v>1514</v>
      </c>
      <c r="AK58">
        <v>5615.2</v>
      </c>
      <c r="AL58">
        <v>1038.1300000000001</v>
      </c>
      <c r="AM58">
        <v>-2296.85</v>
      </c>
      <c r="AN58">
        <v>0</v>
      </c>
      <c r="AO58">
        <v>11043.94</v>
      </c>
      <c r="AP58">
        <v>1341.5</v>
      </c>
      <c r="AQ58">
        <v>11175.21</v>
      </c>
      <c r="AR58">
        <v>4820.34</v>
      </c>
      <c r="AS58">
        <v>14245.82</v>
      </c>
      <c r="AT58" s="25">
        <v>26608.080000000002</v>
      </c>
      <c r="AU58">
        <v>7750.58</v>
      </c>
      <c r="AV58">
        <v>0</v>
      </c>
      <c r="AW58">
        <v>321.37</v>
      </c>
      <c r="AX58">
        <v>1753</v>
      </c>
      <c r="AY58">
        <v>3344.82</v>
      </c>
      <c r="AZ58">
        <v>31784.85</v>
      </c>
      <c r="BA58">
        <v>1594.56</v>
      </c>
      <c r="BB58">
        <v>12238.67</v>
      </c>
      <c r="BC58" s="3">
        <v>10477.65</v>
      </c>
      <c r="BD58" s="3">
        <v>0</v>
      </c>
      <c r="BE58" s="3">
        <v>0</v>
      </c>
      <c r="BF58" s="3">
        <v>0</v>
      </c>
      <c r="BG58" s="3">
        <v>0</v>
      </c>
      <c r="BH58" s="3">
        <v>0</v>
      </c>
      <c r="BI58" s="3">
        <v>4708.75</v>
      </c>
      <c r="BJ58" s="3">
        <v>0</v>
      </c>
      <c r="BK58" s="3">
        <v>0</v>
      </c>
      <c r="BL58" s="3">
        <v>1</v>
      </c>
      <c r="BM58" s="3">
        <v>0</v>
      </c>
      <c r="BN58" s="3">
        <v>7183</v>
      </c>
      <c r="BO58" s="3">
        <v>0</v>
      </c>
      <c r="BP58" s="3">
        <v>11930.99</v>
      </c>
      <c r="BQ58" s="3">
        <v>0</v>
      </c>
      <c r="BR58" s="3">
        <v>105309.6</v>
      </c>
      <c r="BS58" s="3">
        <v>11140.65</v>
      </c>
      <c r="BT58" s="3">
        <v>0</v>
      </c>
      <c r="BU58" s="3">
        <v>0</v>
      </c>
      <c r="BV58" s="3">
        <v>0</v>
      </c>
      <c r="BW58" s="3"/>
    </row>
    <row r="59" spans="1:75" ht="15" x14ac:dyDescent="0.25">
      <c r="A59" s="35">
        <v>2104</v>
      </c>
      <c r="B59" s="2" t="str">
        <f>_xlfn.XLOOKUP(A59,'Schools lookup'!A:A,'Schools lookup'!B:B)</f>
        <v>CIP2104</v>
      </c>
      <c r="C59" s="2" t="str">
        <f>_xlfn.XLOOKUP(A59,'Schools lookup'!A:A,'Schools lookup'!C:C)</f>
        <v>Creswell Junior School</v>
      </c>
      <c r="D59" s="3">
        <v>324018.93</v>
      </c>
      <c r="E59" s="3">
        <v>-54253.14</v>
      </c>
      <c r="F59" s="3">
        <v>30037.29</v>
      </c>
      <c r="G59" s="3">
        <v>1421491.84</v>
      </c>
      <c r="H59" s="3">
        <v>0</v>
      </c>
      <c r="I59" s="3">
        <v>73001.009999999995</v>
      </c>
      <c r="J59" s="3">
        <v>0</v>
      </c>
      <c r="K59" s="3">
        <v>197770</v>
      </c>
      <c r="L59" s="3">
        <v>87418.08</v>
      </c>
      <c r="M59" s="3">
        <v>0</v>
      </c>
      <c r="N59" s="3">
        <v>0</v>
      </c>
      <c r="O59" s="3">
        <v>57845.120000000003</v>
      </c>
      <c r="P59" s="3">
        <v>29639.33</v>
      </c>
      <c r="Q59" s="3">
        <v>0</v>
      </c>
      <c r="R59" s="3">
        <v>0</v>
      </c>
      <c r="S59" s="3">
        <v>13184.75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18635</v>
      </c>
      <c r="AB59">
        <v>899172.94</v>
      </c>
      <c r="AC59">
        <v>7310.28</v>
      </c>
      <c r="AD59">
        <v>354325.3</v>
      </c>
      <c r="AE59">
        <v>54750.29</v>
      </c>
      <c r="AF59">
        <v>88356.42</v>
      </c>
      <c r="AG59">
        <v>0</v>
      </c>
      <c r="AH59">
        <v>29288.48</v>
      </c>
      <c r="AI59">
        <v>7473.96</v>
      </c>
      <c r="AJ59">
        <v>2519.65</v>
      </c>
      <c r="AK59">
        <v>3369.09</v>
      </c>
      <c r="AL59">
        <v>1814.13</v>
      </c>
      <c r="AM59">
        <v>20282.87</v>
      </c>
      <c r="AN59">
        <v>2836.34</v>
      </c>
      <c r="AO59">
        <v>4314.88</v>
      </c>
      <c r="AP59">
        <v>2729.57</v>
      </c>
      <c r="AQ59">
        <v>35688.31</v>
      </c>
      <c r="AR59">
        <v>30893.3</v>
      </c>
      <c r="AS59">
        <v>2017.37</v>
      </c>
      <c r="AT59">
        <v>161238.53</v>
      </c>
      <c r="AU59">
        <v>5813.46</v>
      </c>
      <c r="AV59">
        <v>0</v>
      </c>
      <c r="AW59">
        <v>33456.29</v>
      </c>
      <c r="AX59">
        <v>7417.5</v>
      </c>
      <c r="AY59">
        <v>0</v>
      </c>
      <c r="AZ59">
        <v>89253.73</v>
      </c>
      <c r="BA59">
        <v>24962</v>
      </c>
      <c r="BB59">
        <v>16930.82</v>
      </c>
      <c r="BC59" s="3">
        <v>32090.29</v>
      </c>
      <c r="BD59" s="3">
        <v>0</v>
      </c>
      <c r="BE59" s="3">
        <v>0</v>
      </c>
      <c r="BF59" s="3">
        <v>0</v>
      </c>
      <c r="BG59" s="3">
        <v>4169</v>
      </c>
      <c r="BH59" s="3">
        <v>0</v>
      </c>
      <c r="BI59" s="3">
        <v>7082.5</v>
      </c>
      <c r="BJ59" s="3">
        <v>0</v>
      </c>
      <c r="BK59" s="3">
        <v>0</v>
      </c>
      <c r="BL59" s="3">
        <v>1</v>
      </c>
      <c r="BM59" s="3">
        <v>0</v>
      </c>
      <c r="BN59" s="3">
        <v>5457</v>
      </c>
      <c r="BO59" s="3">
        <v>0</v>
      </c>
      <c r="BP59" s="3">
        <v>555.69000000000005</v>
      </c>
      <c r="BQ59" s="3">
        <v>0</v>
      </c>
      <c r="BR59" s="3">
        <v>304697.82</v>
      </c>
      <c r="BS59" s="3">
        <v>31107.1</v>
      </c>
      <c r="BT59" s="3">
        <v>0</v>
      </c>
      <c r="BU59" s="3">
        <v>-58422.14</v>
      </c>
      <c r="BV59" s="3">
        <v>0</v>
      </c>
      <c r="BW59" s="3"/>
    </row>
    <row r="60" spans="1:75" ht="15" x14ac:dyDescent="0.25">
      <c r="A60" s="35">
        <v>2105</v>
      </c>
      <c r="B60" s="2" t="str">
        <f>_xlfn.XLOOKUP(A60,'Schools lookup'!A:A,'Schools lookup'!B:B)</f>
        <v>CIP2105</v>
      </c>
      <c r="C60" s="2" t="str">
        <f>_xlfn.XLOOKUP(A60,'Schools lookup'!A:A,'Schools lookup'!C:C)</f>
        <v>Etwall Primary School</v>
      </c>
      <c r="D60" s="3">
        <v>56813.18</v>
      </c>
      <c r="E60" s="3">
        <v>0</v>
      </c>
      <c r="F60" s="3">
        <v>17581.53</v>
      </c>
      <c r="G60" s="3">
        <v>1396936</v>
      </c>
      <c r="H60" s="3">
        <v>0</v>
      </c>
      <c r="I60" s="3">
        <v>51368.94</v>
      </c>
      <c r="J60" s="3">
        <v>0</v>
      </c>
      <c r="K60" s="3">
        <v>67125</v>
      </c>
      <c r="L60" s="3">
        <v>55909.41</v>
      </c>
      <c r="M60" s="3">
        <v>0</v>
      </c>
      <c r="N60" s="3">
        <v>30157.599999999999</v>
      </c>
      <c r="O60" s="3">
        <v>24350.42</v>
      </c>
      <c r="P60" s="3">
        <v>36018.85</v>
      </c>
      <c r="Q60" s="3">
        <v>51631.75</v>
      </c>
      <c r="R60" s="3">
        <v>128.19</v>
      </c>
      <c r="S60" s="3">
        <v>23345.8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64883</v>
      </c>
      <c r="AB60">
        <v>900384.71</v>
      </c>
      <c r="AC60">
        <v>22209.02</v>
      </c>
      <c r="AD60">
        <v>250981.64</v>
      </c>
      <c r="AE60">
        <v>1138.1400000000001</v>
      </c>
      <c r="AF60">
        <v>65109.59</v>
      </c>
      <c r="AG60">
        <v>0</v>
      </c>
      <c r="AH60">
        <v>32200.17</v>
      </c>
      <c r="AI60">
        <v>6691.93</v>
      </c>
      <c r="AJ60">
        <v>3793.15</v>
      </c>
      <c r="AK60">
        <v>16151.06</v>
      </c>
      <c r="AL60">
        <v>4120.0200000000004</v>
      </c>
      <c r="AM60">
        <v>50293.72</v>
      </c>
      <c r="AN60">
        <v>3910</v>
      </c>
      <c r="AO60">
        <v>69835.97</v>
      </c>
      <c r="AP60">
        <v>2710.76</v>
      </c>
      <c r="AQ60">
        <v>60807.45</v>
      </c>
      <c r="AR60">
        <v>26368</v>
      </c>
      <c r="AS60">
        <v>22385.45</v>
      </c>
      <c r="AT60">
        <v>83368.19</v>
      </c>
      <c r="AU60">
        <v>32412.74</v>
      </c>
      <c r="AV60">
        <v>0</v>
      </c>
      <c r="AW60">
        <v>8895.99</v>
      </c>
      <c r="AX60">
        <v>8855</v>
      </c>
      <c r="AY60">
        <v>481.02</v>
      </c>
      <c r="AZ60">
        <v>105103.67999999999</v>
      </c>
      <c r="BA60">
        <v>27139.27</v>
      </c>
      <c r="BB60">
        <v>23215.67</v>
      </c>
      <c r="BC60" s="3">
        <v>25255.05</v>
      </c>
      <c r="BD60" s="3">
        <v>0</v>
      </c>
      <c r="BE60" s="3">
        <v>0</v>
      </c>
      <c r="BF60" s="3">
        <v>0</v>
      </c>
      <c r="BG60" s="3">
        <v>0</v>
      </c>
      <c r="BH60" s="3">
        <v>0</v>
      </c>
      <c r="BI60" s="3">
        <v>7307.5</v>
      </c>
      <c r="BJ60" s="3">
        <v>0</v>
      </c>
      <c r="BK60" s="3">
        <v>0</v>
      </c>
      <c r="BL60" s="3">
        <v>1</v>
      </c>
      <c r="BM60" s="3">
        <v>0</v>
      </c>
      <c r="BN60" s="3">
        <v>17138</v>
      </c>
      <c r="BO60" s="3">
        <v>0</v>
      </c>
      <c r="BP60" s="3">
        <v>7052.05</v>
      </c>
      <c r="BQ60" s="3">
        <v>0</v>
      </c>
      <c r="BR60" s="3">
        <v>4850.47</v>
      </c>
      <c r="BS60" s="3">
        <v>698.98</v>
      </c>
      <c r="BT60" s="3">
        <v>0</v>
      </c>
      <c r="BU60" s="3">
        <v>0</v>
      </c>
      <c r="BV60" s="3">
        <v>0</v>
      </c>
      <c r="BW60" s="3"/>
    </row>
    <row r="61" spans="1:75" ht="15" x14ac:dyDescent="0.25">
      <c r="A61" s="35">
        <v>2106</v>
      </c>
      <c r="B61" s="2" t="str">
        <f>_xlfn.XLOOKUP(A61,'Schools lookup'!A:A,'Schools lookup'!B:B)</f>
        <v>CIP2106</v>
      </c>
      <c r="C61" s="2" t="str">
        <f>_xlfn.XLOOKUP(A61,'Schools lookup'!A:A,'Schools lookup'!C:C)</f>
        <v>Grindleford Primary School</v>
      </c>
      <c r="D61" s="3">
        <v>141707.04</v>
      </c>
      <c r="E61" s="3">
        <v>6840.2</v>
      </c>
      <c r="F61" s="3">
        <v>21644.86</v>
      </c>
      <c r="G61" s="3">
        <v>427139.38</v>
      </c>
      <c r="H61" s="3">
        <v>0</v>
      </c>
      <c r="I61" s="3">
        <v>43534.22</v>
      </c>
      <c r="J61" s="3">
        <v>0</v>
      </c>
      <c r="K61" s="3">
        <v>5820</v>
      </c>
      <c r="L61" s="3">
        <v>15400.42</v>
      </c>
      <c r="M61" s="3">
        <v>0</v>
      </c>
      <c r="N61" s="3">
        <v>0</v>
      </c>
      <c r="O61" s="3">
        <v>33097.81</v>
      </c>
      <c r="P61" s="3">
        <v>11415.6</v>
      </c>
      <c r="Q61" s="3">
        <v>24462.04</v>
      </c>
      <c r="R61" s="3">
        <v>88.46</v>
      </c>
      <c r="S61" s="3">
        <v>591.20000000000005</v>
      </c>
      <c r="T61" s="3">
        <v>0</v>
      </c>
      <c r="U61" s="3">
        <v>0</v>
      </c>
      <c r="V61" s="3">
        <v>0</v>
      </c>
      <c r="W61" s="3">
        <v>9920</v>
      </c>
      <c r="X61" s="3">
        <v>0</v>
      </c>
      <c r="Y61" s="3">
        <v>0</v>
      </c>
      <c r="Z61" s="3">
        <v>0</v>
      </c>
      <c r="AA61" s="3">
        <v>26182</v>
      </c>
      <c r="AB61">
        <v>155664.97</v>
      </c>
      <c r="AC61">
        <v>31594.29</v>
      </c>
      <c r="AD61">
        <v>139150.26999999999</v>
      </c>
      <c r="AE61">
        <v>9271.7800000000007</v>
      </c>
      <c r="AF61">
        <v>31841.22</v>
      </c>
      <c r="AG61">
        <v>0</v>
      </c>
      <c r="AH61">
        <v>5683.79</v>
      </c>
      <c r="AI61">
        <v>1738.55</v>
      </c>
      <c r="AJ61">
        <v>0</v>
      </c>
      <c r="AK61">
        <v>5378.07</v>
      </c>
      <c r="AL61">
        <v>1636.98</v>
      </c>
      <c r="AM61">
        <v>5463.02</v>
      </c>
      <c r="AN61">
        <v>300</v>
      </c>
      <c r="AO61">
        <v>1138.6400000000001</v>
      </c>
      <c r="AP61">
        <v>1137.33</v>
      </c>
      <c r="AQ61">
        <v>14240.37</v>
      </c>
      <c r="AR61">
        <v>4348.79</v>
      </c>
      <c r="AS61">
        <v>1319.09</v>
      </c>
      <c r="AT61">
        <v>7765.52</v>
      </c>
      <c r="AU61">
        <v>15810.82</v>
      </c>
      <c r="AV61">
        <v>0</v>
      </c>
      <c r="AW61">
        <v>1969.98</v>
      </c>
      <c r="AX61">
        <v>1609.25</v>
      </c>
      <c r="AY61">
        <v>48690.74</v>
      </c>
      <c r="AZ61">
        <v>29640.560000000001</v>
      </c>
      <c r="BA61">
        <v>0</v>
      </c>
      <c r="BB61">
        <v>10325.540000000001</v>
      </c>
      <c r="BC61" s="3">
        <v>14651.17</v>
      </c>
      <c r="BD61" s="3">
        <v>0</v>
      </c>
      <c r="BE61" s="3">
        <v>0</v>
      </c>
      <c r="BF61" s="3">
        <v>0</v>
      </c>
      <c r="BG61" s="3">
        <v>2665.06</v>
      </c>
      <c r="BH61" s="3">
        <v>0</v>
      </c>
      <c r="BI61" s="3">
        <v>4675</v>
      </c>
      <c r="BJ61" s="3">
        <v>0</v>
      </c>
      <c r="BK61" s="3">
        <v>0</v>
      </c>
      <c r="BL61" s="3">
        <v>1</v>
      </c>
      <c r="BM61" s="3">
        <v>0</v>
      </c>
      <c r="BN61" s="3">
        <v>2068.58</v>
      </c>
      <c r="BO61" s="3">
        <v>0</v>
      </c>
      <c r="BP61" s="3">
        <v>5895.53</v>
      </c>
      <c r="BQ61" s="3">
        <v>0</v>
      </c>
      <c r="BR61" s="3">
        <v>189067.03999999998</v>
      </c>
      <c r="BS61" s="3">
        <v>18355.75</v>
      </c>
      <c r="BT61" s="3">
        <v>0</v>
      </c>
      <c r="BU61" s="3">
        <v>14095.140000000001</v>
      </c>
      <c r="BV61" s="3">
        <v>0</v>
      </c>
      <c r="BW61" s="3"/>
    </row>
    <row r="62" spans="1:75" ht="15" x14ac:dyDescent="0.25">
      <c r="A62" s="35">
        <v>2107</v>
      </c>
      <c r="B62" s="2" t="str">
        <f>_xlfn.XLOOKUP(A62,'Schools lookup'!A:A,'Schools lookup'!B:B)</f>
        <v>CIP2107</v>
      </c>
      <c r="C62" s="2" t="str">
        <f>_xlfn.XLOOKUP(A62,'Schools lookup'!A:A,'Schools lookup'!C:C)</f>
        <v>Findern Primary School</v>
      </c>
      <c r="D62" s="3">
        <v>128561.16</v>
      </c>
      <c r="E62" s="3">
        <v>0</v>
      </c>
      <c r="F62" s="3">
        <v>14702.76</v>
      </c>
      <c r="G62" s="3">
        <v>1018383.56</v>
      </c>
      <c r="H62" s="3">
        <v>0</v>
      </c>
      <c r="I62" s="3">
        <v>39008.400000000001</v>
      </c>
      <c r="J62" s="3">
        <v>0</v>
      </c>
      <c r="K62" s="3">
        <v>30706.59</v>
      </c>
      <c r="L62" s="3">
        <v>35833.879999999997</v>
      </c>
      <c r="M62" s="3">
        <v>0</v>
      </c>
      <c r="N62" s="3">
        <v>10956.47</v>
      </c>
      <c r="O62" s="3">
        <v>25394.42</v>
      </c>
      <c r="P62" s="3">
        <v>42868.6</v>
      </c>
      <c r="Q62" s="3">
        <v>2717.07</v>
      </c>
      <c r="R62" s="3">
        <v>88.35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57065</v>
      </c>
      <c r="AB62">
        <v>546894.77</v>
      </c>
      <c r="AC62">
        <v>0</v>
      </c>
      <c r="AD62">
        <v>264040.95</v>
      </c>
      <c r="AE62">
        <v>39996.050000000003</v>
      </c>
      <c r="AF62">
        <v>70475.509999999995</v>
      </c>
      <c r="AG62">
        <v>0</v>
      </c>
      <c r="AH62">
        <v>38088.47</v>
      </c>
      <c r="AI62">
        <v>4944.5200000000004</v>
      </c>
      <c r="AJ62">
        <v>8819.1200000000008</v>
      </c>
      <c r="AK62">
        <v>11350.36</v>
      </c>
      <c r="AL62">
        <v>2826.6</v>
      </c>
      <c r="AM62">
        <v>52194.38</v>
      </c>
      <c r="AN62">
        <v>1719.82</v>
      </c>
      <c r="AO62">
        <v>3678.75</v>
      </c>
      <c r="AP62">
        <v>960.99</v>
      </c>
      <c r="AQ62">
        <v>30780.3</v>
      </c>
      <c r="AR62">
        <v>15780.88</v>
      </c>
      <c r="AS62">
        <v>2841.65</v>
      </c>
      <c r="AT62">
        <v>41080.22</v>
      </c>
      <c r="AU62">
        <v>31372.28</v>
      </c>
      <c r="AV62">
        <v>0</v>
      </c>
      <c r="AW62">
        <v>3586.04</v>
      </c>
      <c r="AX62">
        <v>5922.5</v>
      </c>
      <c r="AY62">
        <v>7365.68</v>
      </c>
      <c r="AZ62">
        <v>75136.789999999994</v>
      </c>
      <c r="BA62">
        <v>4773.1099999999997</v>
      </c>
      <c r="BB62">
        <v>5223.43</v>
      </c>
      <c r="BC62" s="3">
        <v>20755.39</v>
      </c>
      <c r="BD62" s="3">
        <v>0</v>
      </c>
      <c r="BE62" s="3">
        <v>0</v>
      </c>
      <c r="BF62" s="3">
        <v>0</v>
      </c>
      <c r="BG62" s="3">
        <v>0</v>
      </c>
      <c r="BH62" s="3">
        <v>0</v>
      </c>
      <c r="BI62" s="3">
        <v>6328.75</v>
      </c>
      <c r="BJ62" s="3">
        <v>0</v>
      </c>
      <c r="BK62" s="3">
        <v>0</v>
      </c>
      <c r="BL62" s="3">
        <v>1</v>
      </c>
      <c r="BM62" s="3">
        <v>0</v>
      </c>
      <c r="BN62" s="3">
        <v>20443.669999999998</v>
      </c>
      <c r="BO62" s="3">
        <v>0</v>
      </c>
      <c r="BP62" s="3">
        <v>-663</v>
      </c>
      <c r="BQ62" s="3">
        <v>0</v>
      </c>
      <c r="BR62" s="3">
        <v>100974.98</v>
      </c>
      <c r="BS62" s="3">
        <v>1250.8399999999999</v>
      </c>
      <c r="BT62" s="3">
        <v>0</v>
      </c>
      <c r="BU62" s="3">
        <v>0</v>
      </c>
      <c r="BV62" s="3">
        <v>0</v>
      </c>
      <c r="BW62" s="3"/>
    </row>
    <row r="63" spans="1:75" ht="15" x14ac:dyDescent="0.25">
      <c r="A63" s="35">
        <v>2109</v>
      </c>
      <c r="B63" s="2" t="str">
        <f>_xlfn.XLOOKUP(A63,'Schools lookup'!A:A,'Schools lookup'!B:B)</f>
        <v>CIP2109</v>
      </c>
      <c r="C63" s="2" t="str">
        <f>_xlfn.XLOOKUP(A63,'Schools lookup'!A:A,'Schools lookup'!C:C)</f>
        <v>Padfield Community Primary School</v>
      </c>
      <c r="D63" s="3">
        <v>231710.31</v>
      </c>
      <c r="E63" s="3">
        <v>3025.23</v>
      </c>
      <c r="F63" s="3">
        <v>38675.72</v>
      </c>
      <c r="G63" s="3">
        <v>616302.48</v>
      </c>
      <c r="H63" s="3">
        <v>0</v>
      </c>
      <c r="I63" s="3">
        <v>26583.67</v>
      </c>
      <c r="J63" s="3">
        <v>0</v>
      </c>
      <c r="K63" s="3">
        <v>31460</v>
      </c>
      <c r="L63" s="3">
        <v>24674.12</v>
      </c>
      <c r="M63" s="3">
        <v>0</v>
      </c>
      <c r="N63" s="3">
        <v>0</v>
      </c>
      <c r="O63" s="3">
        <v>29606.62</v>
      </c>
      <c r="P63" s="3">
        <v>4346.7</v>
      </c>
      <c r="Q63" s="3">
        <v>2122.4699999999998</v>
      </c>
      <c r="R63" s="3">
        <v>224.26</v>
      </c>
      <c r="S63" s="3">
        <v>85</v>
      </c>
      <c r="T63" s="3">
        <v>0</v>
      </c>
      <c r="U63" s="3">
        <v>0</v>
      </c>
      <c r="V63" s="3">
        <v>0</v>
      </c>
      <c r="W63" s="3">
        <v>8476.08</v>
      </c>
      <c r="X63" s="3">
        <v>0</v>
      </c>
      <c r="Y63" s="3">
        <v>0</v>
      </c>
      <c r="Z63" s="3">
        <v>0</v>
      </c>
      <c r="AA63" s="3">
        <v>33681</v>
      </c>
      <c r="AB63">
        <v>330537.25</v>
      </c>
      <c r="AC63">
        <v>18362.259999999998</v>
      </c>
      <c r="AD63">
        <v>159320.14000000001</v>
      </c>
      <c r="AE63">
        <v>13008.38</v>
      </c>
      <c r="AF63">
        <v>36961.129999999997</v>
      </c>
      <c r="AG63">
        <v>0</v>
      </c>
      <c r="AH63">
        <v>17334.29</v>
      </c>
      <c r="AI63">
        <v>2931.71</v>
      </c>
      <c r="AJ63">
        <v>2833.26</v>
      </c>
      <c r="AK63">
        <v>6895.01</v>
      </c>
      <c r="AL63">
        <v>3153.85</v>
      </c>
      <c r="AM63">
        <v>37718.300000000003</v>
      </c>
      <c r="AN63">
        <v>0</v>
      </c>
      <c r="AO63">
        <v>2316.4</v>
      </c>
      <c r="AP63">
        <v>2456.9699999999998</v>
      </c>
      <c r="AQ63">
        <v>13551.17</v>
      </c>
      <c r="AR63">
        <v>6942.34</v>
      </c>
      <c r="AS63">
        <v>2960</v>
      </c>
      <c r="AT63">
        <v>35695.94</v>
      </c>
      <c r="AU63">
        <v>10143.06</v>
      </c>
      <c r="AV63">
        <v>0</v>
      </c>
      <c r="AW63">
        <v>2585.94</v>
      </c>
      <c r="AX63">
        <v>3431.25</v>
      </c>
      <c r="AY63">
        <v>8994.68</v>
      </c>
      <c r="AZ63">
        <v>38599.03</v>
      </c>
      <c r="BA63">
        <v>347</v>
      </c>
      <c r="BB63">
        <v>9517.75</v>
      </c>
      <c r="BC63" s="3">
        <v>16502.03</v>
      </c>
      <c r="BD63" s="3">
        <v>0</v>
      </c>
      <c r="BE63" s="3">
        <v>0</v>
      </c>
      <c r="BF63" s="3">
        <v>0</v>
      </c>
      <c r="BG63" s="3">
        <v>11005.58</v>
      </c>
      <c r="BH63" s="3">
        <v>165.54</v>
      </c>
      <c r="BI63" s="3">
        <v>5248.75</v>
      </c>
      <c r="BJ63" s="3">
        <v>0</v>
      </c>
      <c r="BK63" s="3">
        <v>0</v>
      </c>
      <c r="BL63" s="3">
        <v>1</v>
      </c>
      <c r="BM63" s="3">
        <v>0</v>
      </c>
      <c r="BN63" s="3">
        <v>17513.45</v>
      </c>
      <c r="BO63" s="3">
        <v>0</v>
      </c>
      <c r="BP63" s="3">
        <v>0</v>
      </c>
      <c r="BQ63" s="3">
        <v>0</v>
      </c>
      <c r="BR63" s="3">
        <v>217697.97</v>
      </c>
      <c r="BS63" s="3">
        <v>26411.02</v>
      </c>
      <c r="BT63" s="3">
        <v>0</v>
      </c>
      <c r="BU63" s="3">
        <v>330.1899999999996</v>
      </c>
      <c r="BV63" s="3">
        <v>0</v>
      </c>
      <c r="BW63" s="3"/>
    </row>
    <row r="64" spans="1:75" ht="15" x14ac:dyDescent="0.25">
      <c r="A64" s="35">
        <v>2113</v>
      </c>
      <c r="B64" s="2" t="str">
        <f>_xlfn.XLOOKUP(A64,'Schools lookup'!A:A,'Schools lookup'!B:B)</f>
        <v>CIP2113</v>
      </c>
      <c r="C64" s="2" t="str">
        <f>_xlfn.XLOOKUP(A64,'Schools lookup'!A:A,'Schools lookup'!C:C)</f>
        <v>Grassmoor Primary School</v>
      </c>
      <c r="D64" s="3">
        <v>48979.34</v>
      </c>
      <c r="E64" s="3">
        <v>28089.13</v>
      </c>
      <c r="F64" s="3">
        <v>33.47</v>
      </c>
      <c r="G64" s="3">
        <v>1267985.8600000001</v>
      </c>
      <c r="H64" s="3">
        <v>0</v>
      </c>
      <c r="I64" s="3">
        <v>94707.59</v>
      </c>
      <c r="J64" s="3">
        <v>0</v>
      </c>
      <c r="K64" s="3">
        <v>141541.67000000001</v>
      </c>
      <c r="L64" s="3">
        <v>63277.56</v>
      </c>
      <c r="M64" s="3">
        <v>0</v>
      </c>
      <c r="N64" s="3">
        <v>0</v>
      </c>
      <c r="O64" s="3">
        <v>13950.11</v>
      </c>
      <c r="P64" s="3">
        <v>16421.580000000002</v>
      </c>
      <c r="Q64" s="3">
        <v>7197.79</v>
      </c>
      <c r="R64" s="3">
        <v>13315.06</v>
      </c>
      <c r="S64" s="3">
        <v>11748.3</v>
      </c>
      <c r="T64" s="3">
        <v>0</v>
      </c>
      <c r="U64" s="3">
        <v>0</v>
      </c>
      <c r="V64" s="3">
        <v>0</v>
      </c>
      <c r="W64" s="3">
        <v>8715.7000000000007</v>
      </c>
      <c r="X64" s="3">
        <v>0</v>
      </c>
      <c r="Y64" s="3">
        <v>0</v>
      </c>
      <c r="Z64" s="3">
        <v>0</v>
      </c>
      <c r="AA64" s="3">
        <v>38390</v>
      </c>
      <c r="AB64">
        <v>640032.96</v>
      </c>
      <c r="AC64">
        <v>3354.21</v>
      </c>
      <c r="AD64">
        <v>421936.4</v>
      </c>
      <c r="AE64">
        <v>49043.51</v>
      </c>
      <c r="AF64">
        <v>131036.1</v>
      </c>
      <c r="AG64">
        <v>16.16</v>
      </c>
      <c r="AH64">
        <v>36808.18</v>
      </c>
      <c r="AI64">
        <v>7516.98</v>
      </c>
      <c r="AJ64">
        <v>2591.5</v>
      </c>
      <c r="AK64">
        <v>16558.66</v>
      </c>
      <c r="AL64">
        <v>4036.89</v>
      </c>
      <c r="AM64">
        <v>16152.18</v>
      </c>
      <c r="AN64">
        <v>3524.85</v>
      </c>
      <c r="AO64">
        <v>6406.46</v>
      </c>
      <c r="AP64">
        <v>2838.15</v>
      </c>
      <c r="AQ64">
        <v>69374.41</v>
      </c>
      <c r="AR64">
        <v>19510.900000000001</v>
      </c>
      <c r="AS64">
        <v>2666.69</v>
      </c>
      <c r="AT64">
        <v>80962.759999999995</v>
      </c>
      <c r="AU64">
        <v>12952.83</v>
      </c>
      <c r="AV64">
        <v>0</v>
      </c>
      <c r="AW64">
        <v>2667.44</v>
      </c>
      <c r="AX64">
        <v>6123.75</v>
      </c>
      <c r="AY64">
        <v>2490.67</v>
      </c>
      <c r="AZ64">
        <v>79465.84</v>
      </c>
      <c r="BA64">
        <v>7280</v>
      </c>
      <c r="BB64">
        <v>58785.91</v>
      </c>
      <c r="BC64" s="3">
        <v>22341.74</v>
      </c>
      <c r="BD64" s="3">
        <v>0</v>
      </c>
      <c r="BE64" s="3">
        <v>0</v>
      </c>
      <c r="BF64" s="3">
        <v>0</v>
      </c>
      <c r="BG64" s="3">
        <v>0</v>
      </c>
      <c r="BH64" s="3">
        <v>0</v>
      </c>
      <c r="BI64" s="3">
        <v>6629.35</v>
      </c>
      <c r="BJ64" s="3">
        <v>0</v>
      </c>
      <c r="BK64" s="3">
        <v>0</v>
      </c>
      <c r="BL64" s="3">
        <v>1</v>
      </c>
      <c r="BM64" s="3">
        <v>0</v>
      </c>
      <c r="BN64" s="3">
        <v>-10766.47</v>
      </c>
      <c r="BO64" s="3">
        <v>0</v>
      </c>
      <c r="BP64" s="3">
        <v>11706.24</v>
      </c>
      <c r="BQ64" s="3">
        <v>0</v>
      </c>
      <c r="BR64" s="3">
        <v>11038.509999999995</v>
      </c>
      <c r="BS64" s="3">
        <v>5723.05</v>
      </c>
      <c r="BT64" s="3">
        <v>0</v>
      </c>
      <c r="BU64" s="3">
        <v>36804.83</v>
      </c>
      <c r="BV64" s="3">
        <v>0</v>
      </c>
      <c r="BW64" s="3"/>
    </row>
    <row r="65" spans="1:77" ht="15" x14ac:dyDescent="0.25">
      <c r="A65" s="35">
        <v>2115</v>
      </c>
      <c r="B65" s="2" t="str">
        <f>_xlfn.XLOOKUP(A65,'Schools lookup'!A:A,'Schools lookup'!B:B)</f>
        <v>CIP2115</v>
      </c>
      <c r="C65" s="2" t="str">
        <f>_xlfn.XLOOKUP(A65,'Schools lookup'!A:A,'Schools lookup'!C:C)</f>
        <v>Hayfield Primary School</v>
      </c>
      <c r="D65" s="3">
        <v>36435.79</v>
      </c>
      <c r="E65" s="3">
        <v>0</v>
      </c>
      <c r="F65" s="3">
        <v>3289.49</v>
      </c>
      <c r="G65" s="3">
        <v>934122.04</v>
      </c>
      <c r="H65" s="3">
        <v>0</v>
      </c>
      <c r="I65" s="3">
        <v>25963.86</v>
      </c>
      <c r="J65" s="3">
        <v>0</v>
      </c>
      <c r="K65" s="3">
        <v>73345</v>
      </c>
      <c r="L65" s="3">
        <v>43809.69</v>
      </c>
      <c r="M65" s="3">
        <v>0</v>
      </c>
      <c r="N65" s="3">
        <v>1624.02</v>
      </c>
      <c r="O65" s="3">
        <v>37584.720000000001</v>
      </c>
      <c r="P65" s="3">
        <v>19729.46</v>
      </c>
      <c r="Q65" s="3">
        <v>3259.45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49758</v>
      </c>
      <c r="AB65">
        <v>516710.37</v>
      </c>
      <c r="AC65">
        <v>15808.5</v>
      </c>
      <c r="AD65">
        <v>203842.31</v>
      </c>
      <c r="AE65">
        <v>29054.799999999999</v>
      </c>
      <c r="AF65">
        <v>39080.120000000003</v>
      </c>
      <c r="AG65">
        <v>0</v>
      </c>
      <c r="AH65">
        <v>31581.3</v>
      </c>
      <c r="AI65">
        <v>4531.66</v>
      </c>
      <c r="AJ65">
        <v>3161</v>
      </c>
      <c r="AK65">
        <v>10630.35</v>
      </c>
      <c r="AL65">
        <v>1399.27</v>
      </c>
      <c r="AM65">
        <v>21471.279999999999</v>
      </c>
      <c r="AN65">
        <v>2160.88</v>
      </c>
      <c r="AO65">
        <v>2105.25</v>
      </c>
      <c r="AP65">
        <v>4835.1400000000003</v>
      </c>
      <c r="AQ65">
        <v>29835.32</v>
      </c>
      <c r="AR65">
        <v>22455</v>
      </c>
      <c r="AS65">
        <v>1710.95</v>
      </c>
      <c r="AT65">
        <v>52617.95</v>
      </c>
      <c r="AU65">
        <v>10720.39</v>
      </c>
      <c r="AV65">
        <v>0</v>
      </c>
      <c r="AW65">
        <v>1114.8699999999999</v>
      </c>
      <c r="AX65">
        <v>6524.25</v>
      </c>
      <c r="AY65">
        <v>11943.07</v>
      </c>
      <c r="AZ65">
        <v>71985.19</v>
      </c>
      <c r="BA65">
        <v>0</v>
      </c>
      <c r="BB65">
        <v>6401.11</v>
      </c>
      <c r="BC65" s="3">
        <v>20919.509999999998</v>
      </c>
      <c r="BD65" s="3">
        <v>0</v>
      </c>
      <c r="BE65" s="3">
        <v>0</v>
      </c>
      <c r="BF65" s="3">
        <v>0</v>
      </c>
      <c r="BG65" s="3">
        <v>0</v>
      </c>
      <c r="BH65" s="3">
        <v>0</v>
      </c>
      <c r="BI65" s="3">
        <v>6227.5</v>
      </c>
      <c r="BJ65" s="3">
        <v>0</v>
      </c>
      <c r="BK65" s="3">
        <v>0</v>
      </c>
      <c r="BL65" s="3">
        <v>1</v>
      </c>
      <c r="BM65" s="3">
        <v>0</v>
      </c>
      <c r="BN65" s="3">
        <v>-0.01</v>
      </c>
      <c r="BO65" s="3">
        <v>0</v>
      </c>
      <c r="BP65" s="3">
        <v>411.34</v>
      </c>
      <c r="BQ65" s="3">
        <v>0</v>
      </c>
      <c r="BR65" s="3">
        <v>103031.8</v>
      </c>
      <c r="BS65" s="3">
        <v>9105.66</v>
      </c>
      <c r="BT65" s="3">
        <v>0</v>
      </c>
      <c r="BU65" s="3">
        <v>0</v>
      </c>
      <c r="BV65" s="3">
        <v>0</v>
      </c>
      <c r="BW65" s="3"/>
    </row>
    <row r="66" spans="1:77" ht="15" x14ac:dyDescent="0.25">
      <c r="A66" s="35">
        <v>2124</v>
      </c>
      <c r="B66" s="2" t="str">
        <f>_xlfn.XLOOKUP(A66,'Schools lookup'!A:A,'Schools lookup'!B:B)</f>
        <v>CIP2124</v>
      </c>
      <c r="C66" s="2" t="str">
        <f>_xlfn.XLOOKUP(A66,'Schools lookup'!A:A,'Schools lookup'!C:C)</f>
        <v>Marlpool Junior School</v>
      </c>
      <c r="D66" s="3">
        <v>125354.05</v>
      </c>
      <c r="E66" s="3">
        <v>0</v>
      </c>
      <c r="F66" s="3">
        <v>28758.400000000001</v>
      </c>
      <c r="G66" s="3">
        <v>687685.36</v>
      </c>
      <c r="H66" s="3">
        <v>0</v>
      </c>
      <c r="I66" s="3">
        <v>34561.08</v>
      </c>
      <c r="J66" s="3">
        <v>0</v>
      </c>
      <c r="K66" s="3">
        <v>77785</v>
      </c>
      <c r="L66" s="3">
        <v>38115.26</v>
      </c>
      <c r="M66" s="3">
        <v>0</v>
      </c>
      <c r="N66" s="3">
        <v>0</v>
      </c>
      <c r="O66" s="3">
        <v>36164.5</v>
      </c>
      <c r="P66" s="3">
        <v>10806.82</v>
      </c>
      <c r="Q66" s="3">
        <v>21990.67</v>
      </c>
      <c r="R66" s="3">
        <v>4999.84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17287</v>
      </c>
      <c r="AB66">
        <v>373559.91</v>
      </c>
      <c r="AC66">
        <v>16997.810000000001</v>
      </c>
      <c r="AD66">
        <v>116798.28</v>
      </c>
      <c r="AE66">
        <v>24876.6</v>
      </c>
      <c r="AF66">
        <v>42209.45</v>
      </c>
      <c r="AG66">
        <v>325.74</v>
      </c>
      <c r="AH66">
        <v>34903.82</v>
      </c>
      <c r="AI66">
        <v>3126.53</v>
      </c>
      <c r="AJ66">
        <v>760.86</v>
      </c>
      <c r="AK66">
        <v>9024.25</v>
      </c>
      <c r="AL66">
        <v>4937.25</v>
      </c>
      <c r="AM66">
        <v>8194.17</v>
      </c>
      <c r="AN66">
        <v>2137.5</v>
      </c>
      <c r="AO66">
        <v>7061.75</v>
      </c>
      <c r="AP66">
        <v>1779.18</v>
      </c>
      <c r="AQ66">
        <v>27242.76</v>
      </c>
      <c r="AR66">
        <v>13342.01</v>
      </c>
      <c r="AS66">
        <v>4088.26</v>
      </c>
      <c r="AT66">
        <v>21581.97</v>
      </c>
      <c r="AU66">
        <v>49169.87</v>
      </c>
      <c r="AV66">
        <v>0</v>
      </c>
      <c r="AW66">
        <v>3677.83</v>
      </c>
      <c r="AX66">
        <v>3661.25</v>
      </c>
      <c r="AY66">
        <v>6432.9</v>
      </c>
      <c r="AZ66">
        <v>37621.54</v>
      </c>
      <c r="BA66">
        <v>8628.52</v>
      </c>
      <c r="BB66">
        <v>59489.89</v>
      </c>
      <c r="BC66" s="3">
        <v>21184.47</v>
      </c>
      <c r="BD66" s="3">
        <v>0</v>
      </c>
      <c r="BE66" s="3">
        <v>0</v>
      </c>
      <c r="BF66" s="3">
        <v>0</v>
      </c>
      <c r="BG66" s="3">
        <v>0</v>
      </c>
      <c r="BH66" s="3">
        <v>0</v>
      </c>
      <c r="BI66" s="3">
        <v>5586.25</v>
      </c>
      <c r="BJ66" s="3">
        <v>0</v>
      </c>
      <c r="BK66" s="3">
        <v>0</v>
      </c>
      <c r="BL66" s="3">
        <v>1</v>
      </c>
      <c r="BM66" s="3">
        <v>0</v>
      </c>
      <c r="BN66" s="3">
        <v>0</v>
      </c>
      <c r="BO66" s="3">
        <v>0</v>
      </c>
      <c r="BP66" s="3">
        <v>0</v>
      </c>
      <c r="BQ66" s="3">
        <v>0</v>
      </c>
      <c r="BR66" s="3">
        <v>151935.18</v>
      </c>
      <c r="BS66" s="3">
        <v>34344.65</v>
      </c>
      <c r="BT66" s="3">
        <v>0</v>
      </c>
      <c r="BU66" s="3">
        <v>0</v>
      </c>
      <c r="BV66" s="3">
        <v>0</v>
      </c>
      <c r="BW66" s="3"/>
    </row>
    <row r="67" spans="1:77" ht="15" x14ac:dyDescent="0.25">
      <c r="A67" s="35">
        <v>2125</v>
      </c>
      <c r="B67" s="2" t="str">
        <f>_xlfn.XLOOKUP(A67,'Schools lookup'!A:A,'Schools lookup'!B:B)</f>
        <v>CIP2125</v>
      </c>
      <c r="C67" s="2" t="str">
        <f>_xlfn.XLOOKUP(A67,'Schools lookup'!A:A,'Schools lookup'!C:C)</f>
        <v>Marlpool Infant School</v>
      </c>
      <c r="D67" s="3">
        <v>9185.6</v>
      </c>
      <c r="E67" s="3">
        <v>0</v>
      </c>
      <c r="F67" s="3">
        <v>30872.87</v>
      </c>
      <c r="G67" s="3">
        <v>335278.63</v>
      </c>
      <c r="H67" s="3">
        <v>0</v>
      </c>
      <c r="I67" s="3">
        <v>6525.73</v>
      </c>
      <c r="J67" s="3">
        <v>0</v>
      </c>
      <c r="K67" s="3">
        <v>19990</v>
      </c>
      <c r="L67" s="3">
        <v>14725.26</v>
      </c>
      <c r="M67" s="3">
        <v>0</v>
      </c>
      <c r="N67" s="3">
        <v>0</v>
      </c>
      <c r="O67" s="3">
        <v>6789.64</v>
      </c>
      <c r="P67" s="3">
        <v>7.5</v>
      </c>
      <c r="Q67" s="3">
        <v>2930.37</v>
      </c>
      <c r="R67" s="3">
        <v>1256.77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29590</v>
      </c>
      <c r="AB67">
        <v>217822.52</v>
      </c>
      <c r="AC67">
        <v>0</v>
      </c>
      <c r="AD67">
        <v>41057.910000000003</v>
      </c>
      <c r="AE67">
        <v>12064.31</v>
      </c>
      <c r="AF67">
        <v>14717.58</v>
      </c>
      <c r="AG67">
        <v>0</v>
      </c>
      <c r="AH67">
        <v>6776.71</v>
      </c>
      <c r="AI67">
        <v>1442.94</v>
      </c>
      <c r="AJ67">
        <v>441.45</v>
      </c>
      <c r="AK67">
        <v>3581.73</v>
      </c>
      <c r="AL67">
        <v>812.67</v>
      </c>
      <c r="AM67">
        <v>8019.87</v>
      </c>
      <c r="AN67">
        <v>0</v>
      </c>
      <c r="AO67">
        <v>1677.44</v>
      </c>
      <c r="AP67">
        <v>513.62</v>
      </c>
      <c r="AQ67">
        <v>5677.6</v>
      </c>
      <c r="AR67">
        <v>2724.54</v>
      </c>
      <c r="AS67">
        <v>2167.34</v>
      </c>
      <c r="AT67">
        <v>2893.52</v>
      </c>
      <c r="AU67">
        <v>3853.33</v>
      </c>
      <c r="AV67">
        <v>0</v>
      </c>
      <c r="AW67">
        <v>4583.76</v>
      </c>
      <c r="AX67">
        <v>1408.75</v>
      </c>
      <c r="AY67">
        <v>0</v>
      </c>
      <c r="AZ67">
        <v>30083.56</v>
      </c>
      <c r="BA67">
        <v>2939.44</v>
      </c>
      <c r="BB67">
        <v>16417.7</v>
      </c>
      <c r="BC67" s="3">
        <v>11922.17</v>
      </c>
      <c r="BD67" s="3">
        <v>0</v>
      </c>
      <c r="BE67" s="3">
        <v>0</v>
      </c>
      <c r="BF67" s="3">
        <v>0</v>
      </c>
      <c r="BG67" s="3">
        <v>0</v>
      </c>
      <c r="BH67" s="3">
        <v>0</v>
      </c>
      <c r="BI67" s="3">
        <v>4607.5</v>
      </c>
      <c r="BJ67" s="3">
        <v>0</v>
      </c>
      <c r="BK67" s="3">
        <v>0</v>
      </c>
      <c r="BL67" s="3">
        <v>1</v>
      </c>
      <c r="BM67" s="3">
        <v>0</v>
      </c>
      <c r="BN67" s="3">
        <v>-300.81</v>
      </c>
      <c r="BO67" s="3">
        <v>2500</v>
      </c>
      <c r="BP67" s="3">
        <v>363.74</v>
      </c>
      <c r="BQ67" s="3">
        <v>0</v>
      </c>
      <c r="BR67" s="3">
        <v>32679.13</v>
      </c>
      <c r="BS67" s="3">
        <v>32917.440000000002</v>
      </c>
      <c r="BT67" s="3">
        <v>0</v>
      </c>
      <c r="BU67" s="3">
        <v>0</v>
      </c>
      <c r="BV67" s="3">
        <v>0</v>
      </c>
      <c r="BW67" s="3"/>
    </row>
    <row r="68" spans="1:77" ht="15" x14ac:dyDescent="0.25">
      <c r="A68" s="35">
        <v>2126</v>
      </c>
      <c r="B68" s="2" t="str">
        <f>_xlfn.XLOOKUP(A68,'Schools lookup'!A:A,'Schools lookup'!B:B)</f>
        <v>CIP2126</v>
      </c>
      <c r="C68" s="2" t="str">
        <f>_xlfn.XLOOKUP(A68,'Schools lookup'!A:A,'Schools lookup'!C:C)</f>
        <v>Coppice Primary School</v>
      </c>
      <c r="D68" s="3">
        <v>178696.06</v>
      </c>
      <c r="E68" s="3">
        <v>790.13</v>
      </c>
      <c r="F68" s="3">
        <v>30531.08</v>
      </c>
      <c r="G68" s="3">
        <v>1128091.58</v>
      </c>
      <c r="H68" s="3">
        <v>0</v>
      </c>
      <c r="I68" s="3">
        <v>115675.67</v>
      </c>
      <c r="J68" s="3">
        <v>0</v>
      </c>
      <c r="K68" s="3">
        <v>128939.48</v>
      </c>
      <c r="L68" s="3">
        <v>46399.69</v>
      </c>
      <c r="M68" s="3">
        <v>1378.02</v>
      </c>
      <c r="N68" s="3">
        <v>0</v>
      </c>
      <c r="O68" s="3">
        <v>34223.03</v>
      </c>
      <c r="P68" s="3">
        <v>19508.09</v>
      </c>
      <c r="Q68" s="3">
        <v>395.47</v>
      </c>
      <c r="R68" s="3">
        <v>1041.8399999999999</v>
      </c>
      <c r="S68" s="3">
        <v>10606.2</v>
      </c>
      <c r="T68" s="3">
        <v>0</v>
      </c>
      <c r="U68" s="3">
        <v>0</v>
      </c>
      <c r="V68" s="3">
        <v>0</v>
      </c>
      <c r="W68" s="3">
        <v>7362.35</v>
      </c>
      <c r="X68" s="3">
        <v>0</v>
      </c>
      <c r="Y68" s="3">
        <v>0</v>
      </c>
      <c r="Z68" s="3">
        <v>0</v>
      </c>
      <c r="AA68" s="3">
        <v>39225</v>
      </c>
      <c r="AB68">
        <v>635083.65</v>
      </c>
      <c r="AC68">
        <v>3848.78</v>
      </c>
      <c r="AD68">
        <v>354035.18</v>
      </c>
      <c r="AE68">
        <v>40128.199999999997</v>
      </c>
      <c r="AF68">
        <v>73699.899999999994</v>
      </c>
      <c r="AG68">
        <v>357.23</v>
      </c>
      <c r="AH68">
        <v>40815.43</v>
      </c>
      <c r="AI68">
        <v>7268.12</v>
      </c>
      <c r="AJ68">
        <v>1376.9</v>
      </c>
      <c r="AK68">
        <v>12567.76</v>
      </c>
      <c r="AL68">
        <v>5258.32</v>
      </c>
      <c r="AM68">
        <v>22182.46</v>
      </c>
      <c r="AN68">
        <v>1819.52</v>
      </c>
      <c r="AO68">
        <v>6600.91</v>
      </c>
      <c r="AP68">
        <v>924.09</v>
      </c>
      <c r="AQ68">
        <v>36752.230000000003</v>
      </c>
      <c r="AR68">
        <v>16928.580000000002</v>
      </c>
      <c r="AS68">
        <v>2235.16</v>
      </c>
      <c r="AT68">
        <v>41184.269999999997</v>
      </c>
      <c r="AU68">
        <v>4959.99</v>
      </c>
      <c r="AV68">
        <v>0</v>
      </c>
      <c r="AW68">
        <v>21557.1</v>
      </c>
      <c r="AX68">
        <v>6008</v>
      </c>
      <c r="AY68">
        <v>4696.33</v>
      </c>
      <c r="AZ68">
        <v>83462.03</v>
      </c>
      <c r="BA68">
        <v>4020.51</v>
      </c>
      <c r="BB68">
        <v>23563.77</v>
      </c>
      <c r="BC68" s="3">
        <v>22643.29</v>
      </c>
      <c r="BD68" s="3">
        <v>0</v>
      </c>
      <c r="BE68" s="3">
        <v>0</v>
      </c>
      <c r="BF68" s="3">
        <v>0</v>
      </c>
      <c r="BG68" s="3">
        <v>1439.35</v>
      </c>
      <c r="BH68" s="3">
        <v>1000</v>
      </c>
      <c r="BI68" s="3">
        <v>6569.05</v>
      </c>
      <c r="BJ68" s="3">
        <v>0</v>
      </c>
      <c r="BK68" s="3">
        <v>0</v>
      </c>
      <c r="BL68" s="3">
        <v>1</v>
      </c>
      <c r="BM68" s="3">
        <v>0</v>
      </c>
      <c r="BN68" s="3">
        <v>8835.17</v>
      </c>
      <c r="BO68" s="3">
        <v>0</v>
      </c>
      <c r="BP68" s="3">
        <v>495</v>
      </c>
      <c r="BQ68" s="3">
        <v>0</v>
      </c>
      <c r="BR68" s="3">
        <v>230202.03</v>
      </c>
      <c r="BS68" s="3">
        <v>27769.96</v>
      </c>
      <c r="BT68" s="3">
        <v>0</v>
      </c>
      <c r="BU68" s="3">
        <v>5713.130000000001</v>
      </c>
      <c r="BV68" s="3">
        <v>0</v>
      </c>
      <c r="BW68" s="3"/>
    </row>
    <row r="69" spans="1:77" ht="15" x14ac:dyDescent="0.25">
      <c r="A69" s="35">
        <v>2131</v>
      </c>
      <c r="B69" s="2" t="str">
        <f>_xlfn.XLOOKUP(A69,'Schools lookup'!A:A,'Schools lookup'!B:B)</f>
        <v>CIP2131</v>
      </c>
      <c r="C69" s="2" t="str">
        <f>_xlfn.XLOOKUP(A69,'Schools lookup'!A:A,'Schools lookup'!C:C)</f>
        <v>Penny Acres Primary School</v>
      </c>
      <c r="D69" s="3">
        <v>42523.74</v>
      </c>
      <c r="E69" s="3">
        <v>-4696.2</v>
      </c>
      <c r="F69" s="3">
        <v>4349.22</v>
      </c>
      <c r="G69" s="3">
        <v>351662.6</v>
      </c>
      <c r="H69" s="3">
        <v>0</v>
      </c>
      <c r="I69" s="3">
        <v>0</v>
      </c>
      <c r="J69" s="3">
        <v>0</v>
      </c>
      <c r="K69" s="3">
        <v>10185</v>
      </c>
      <c r="L69" s="3">
        <v>14134.76</v>
      </c>
      <c r="M69" s="3">
        <v>0</v>
      </c>
      <c r="N69" s="3">
        <v>0</v>
      </c>
      <c r="O69" s="3">
        <v>60299.17</v>
      </c>
      <c r="P69" s="3">
        <v>10619.57</v>
      </c>
      <c r="Q69" s="3">
        <v>69.83</v>
      </c>
      <c r="R69" s="3">
        <v>32.479999999999997</v>
      </c>
      <c r="S69" s="3">
        <v>0</v>
      </c>
      <c r="T69" s="3">
        <v>0</v>
      </c>
      <c r="U69" s="3">
        <v>0</v>
      </c>
      <c r="V69" s="3">
        <v>0</v>
      </c>
      <c r="W69" s="3">
        <v>1000</v>
      </c>
      <c r="X69" s="3">
        <v>0</v>
      </c>
      <c r="Y69" s="3">
        <v>0</v>
      </c>
      <c r="Z69" s="3">
        <v>0</v>
      </c>
      <c r="AA69" s="3">
        <v>27117</v>
      </c>
      <c r="AB69">
        <v>209601.74</v>
      </c>
      <c r="AC69">
        <v>5844.4</v>
      </c>
      <c r="AD69">
        <v>58215.06</v>
      </c>
      <c r="AE69">
        <v>0</v>
      </c>
      <c r="AF69">
        <v>20319.259999999998</v>
      </c>
      <c r="AG69">
        <v>44.07</v>
      </c>
      <c r="AH69">
        <v>9902.82</v>
      </c>
      <c r="AI69">
        <v>2000.55</v>
      </c>
      <c r="AJ69">
        <v>385</v>
      </c>
      <c r="AK69">
        <v>3752.12</v>
      </c>
      <c r="AL69">
        <v>848.6</v>
      </c>
      <c r="AM69">
        <v>15720.83</v>
      </c>
      <c r="AN69">
        <v>0</v>
      </c>
      <c r="AO69">
        <v>11925.59</v>
      </c>
      <c r="AP69">
        <v>1582.76</v>
      </c>
      <c r="AQ69">
        <v>10571.64</v>
      </c>
      <c r="AR69">
        <v>3877.23</v>
      </c>
      <c r="AS69">
        <v>2332.59</v>
      </c>
      <c r="AT69">
        <v>37970.9</v>
      </c>
      <c r="AU69">
        <v>4017.63</v>
      </c>
      <c r="AV69">
        <v>0</v>
      </c>
      <c r="AW69">
        <v>8143.07</v>
      </c>
      <c r="AX69">
        <v>1595</v>
      </c>
      <c r="AY69">
        <v>12275.49</v>
      </c>
      <c r="AZ69">
        <v>34651.53</v>
      </c>
      <c r="BA69">
        <v>8259.2000000000007</v>
      </c>
      <c r="BB69">
        <v>3806.17</v>
      </c>
      <c r="BC69" s="3">
        <v>10961.02</v>
      </c>
      <c r="BD69" s="3">
        <v>0</v>
      </c>
      <c r="BE69" s="3">
        <v>0</v>
      </c>
      <c r="BF69" s="3">
        <v>0</v>
      </c>
      <c r="BG69" s="3">
        <v>4660.1899999999996</v>
      </c>
      <c r="BH69" s="3">
        <v>0</v>
      </c>
      <c r="BI69" s="3">
        <v>4618.75</v>
      </c>
      <c r="BJ69" s="3">
        <v>0</v>
      </c>
      <c r="BK69" s="3">
        <v>0</v>
      </c>
      <c r="BL69" s="3">
        <v>1</v>
      </c>
      <c r="BM69" s="3">
        <v>0</v>
      </c>
      <c r="BN69" s="3">
        <v>3546.03</v>
      </c>
      <c r="BO69" s="3">
        <v>0</v>
      </c>
      <c r="BP69" s="3">
        <v>0</v>
      </c>
      <c r="BQ69" s="3">
        <v>0</v>
      </c>
      <c r="BR69" s="3">
        <v>38040.19</v>
      </c>
      <c r="BS69" s="3">
        <v>5421.94</v>
      </c>
      <c r="BT69" s="3">
        <v>0</v>
      </c>
      <c r="BU69" s="3">
        <v>-8356.39</v>
      </c>
      <c r="BV69" s="3">
        <v>0</v>
      </c>
      <c r="BW69" s="3"/>
    </row>
    <row r="70" spans="1:77" ht="15" x14ac:dyDescent="0.25">
      <c r="A70" s="35">
        <v>2132</v>
      </c>
      <c r="B70" s="2" t="str">
        <f>_xlfn.XLOOKUP(A70,'Schools lookup'!A:A,'Schools lookup'!B:B)</f>
        <v>CIP2132</v>
      </c>
      <c r="C70" s="2" t="str">
        <f>_xlfn.XLOOKUP(A70,'Schools lookup'!A:A,'Schools lookup'!C:C)</f>
        <v>Hope Primary School</v>
      </c>
      <c r="D70" s="3">
        <v>5669.32</v>
      </c>
      <c r="E70" s="3">
        <v>0</v>
      </c>
      <c r="F70" s="3">
        <v>9733.07</v>
      </c>
      <c r="G70" s="3">
        <v>335795.26</v>
      </c>
      <c r="H70" s="3">
        <v>0</v>
      </c>
      <c r="I70" s="3">
        <v>15056.76</v>
      </c>
      <c r="J70" s="3">
        <v>0</v>
      </c>
      <c r="K70" s="3">
        <v>8730</v>
      </c>
      <c r="L70" s="3">
        <v>15095.76</v>
      </c>
      <c r="M70" s="3">
        <v>0</v>
      </c>
      <c r="N70" s="3">
        <v>0</v>
      </c>
      <c r="O70" s="3">
        <v>71866.179999999993</v>
      </c>
      <c r="P70" s="3">
        <v>9016.9500000000007</v>
      </c>
      <c r="Q70" s="3">
        <v>7306.2</v>
      </c>
      <c r="R70" s="3">
        <v>0</v>
      </c>
      <c r="S70" s="3">
        <v>360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25256</v>
      </c>
      <c r="AB70">
        <v>223016.08</v>
      </c>
      <c r="AC70">
        <v>13061.24</v>
      </c>
      <c r="AD70">
        <v>101445.26</v>
      </c>
      <c r="AE70">
        <v>0</v>
      </c>
      <c r="AF70">
        <v>15006.91</v>
      </c>
      <c r="AG70">
        <v>0.21</v>
      </c>
      <c r="AH70">
        <v>3142.61</v>
      </c>
      <c r="AI70">
        <v>1667.71</v>
      </c>
      <c r="AJ70">
        <v>1757</v>
      </c>
      <c r="AK70">
        <v>4348.87</v>
      </c>
      <c r="AL70">
        <v>365.64</v>
      </c>
      <c r="AM70">
        <v>14432.66</v>
      </c>
      <c r="AN70">
        <v>4550</v>
      </c>
      <c r="AO70">
        <v>6429.79</v>
      </c>
      <c r="AP70">
        <v>1913.69</v>
      </c>
      <c r="AQ70">
        <v>13550.98</v>
      </c>
      <c r="AR70">
        <v>3989.91</v>
      </c>
      <c r="AS70">
        <v>2486.1799999999998</v>
      </c>
      <c r="AT70">
        <v>26968.880000000001</v>
      </c>
      <c r="AU70">
        <v>2286.58</v>
      </c>
      <c r="AV70">
        <v>0</v>
      </c>
      <c r="AW70">
        <v>5204.37</v>
      </c>
      <c r="AX70">
        <v>1495</v>
      </c>
      <c r="AY70">
        <v>9086.7999999999993</v>
      </c>
      <c r="AZ70">
        <v>24816</v>
      </c>
      <c r="BA70">
        <v>391.52</v>
      </c>
      <c r="BB70">
        <v>6586.11</v>
      </c>
      <c r="BC70" s="3">
        <v>14237.04</v>
      </c>
      <c r="BD70" s="3">
        <v>0</v>
      </c>
      <c r="BE70" s="3">
        <v>0</v>
      </c>
      <c r="BF70" s="3">
        <v>0</v>
      </c>
      <c r="BG70" s="3">
        <v>0</v>
      </c>
      <c r="BH70" s="3">
        <v>0</v>
      </c>
      <c r="BI70" s="3">
        <v>4585</v>
      </c>
      <c r="BJ70" s="3">
        <v>0</v>
      </c>
      <c r="BK70" s="3">
        <v>0</v>
      </c>
      <c r="BL70" s="3">
        <v>1</v>
      </c>
      <c r="BM70" s="3">
        <v>0</v>
      </c>
      <c r="BN70" s="3">
        <v>3115.3</v>
      </c>
      <c r="BO70" s="3">
        <v>0</v>
      </c>
      <c r="BP70" s="3">
        <v>498.97</v>
      </c>
      <c r="BQ70" s="3">
        <v>0</v>
      </c>
      <c r="BR70" s="3">
        <v>-8084.28</v>
      </c>
      <c r="BS70" s="3">
        <v>10703.8</v>
      </c>
      <c r="BT70" s="3">
        <v>0</v>
      </c>
      <c r="BU70" s="3">
        <v>0</v>
      </c>
      <c r="BV70" s="3">
        <v>0</v>
      </c>
      <c r="BW70" s="3"/>
    </row>
    <row r="71" spans="1:77" ht="15" x14ac:dyDescent="0.25">
      <c r="A71" s="35">
        <v>2138</v>
      </c>
      <c r="B71" s="2" t="str">
        <f>_xlfn.XLOOKUP(A71,'Schools lookup'!A:A,'Schools lookup'!B:B)</f>
        <v>CIP2138</v>
      </c>
      <c r="C71" s="2" t="str">
        <f>_xlfn.XLOOKUP(A71,'Schools lookup'!A:A,'Schools lookup'!C:C)</f>
        <v>Cotmanhay Junior School</v>
      </c>
      <c r="D71" s="24">
        <v>82660.759999999995</v>
      </c>
      <c r="E71" s="24">
        <v>9003.9599999999991</v>
      </c>
      <c r="F71" s="24">
        <v>-5530.2</v>
      </c>
      <c r="G71" s="24">
        <v>1653181.95</v>
      </c>
      <c r="H71" s="24">
        <v>0</v>
      </c>
      <c r="I71" s="24">
        <v>151041.75</v>
      </c>
      <c r="J71" s="24">
        <v>0</v>
      </c>
      <c r="K71" s="24">
        <v>310425</v>
      </c>
      <c r="L71" s="24">
        <v>107885.56</v>
      </c>
      <c r="M71" s="24">
        <v>0</v>
      </c>
      <c r="N71" s="24">
        <v>0</v>
      </c>
      <c r="O71" s="24">
        <v>37851.769999999997</v>
      </c>
      <c r="P71" s="24">
        <v>22829.07</v>
      </c>
      <c r="Q71" s="24">
        <v>2903.02</v>
      </c>
      <c r="R71" s="24">
        <v>0</v>
      </c>
      <c r="S71" s="24">
        <v>3259</v>
      </c>
      <c r="T71" s="3">
        <v>0</v>
      </c>
      <c r="U71" s="3">
        <v>0</v>
      </c>
      <c r="V71" s="3">
        <v>0</v>
      </c>
      <c r="W71" s="24">
        <v>1231.68</v>
      </c>
      <c r="X71" s="24">
        <v>0</v>
      </c>
      <c r="Y71" s="24">
        <v>0</v>
      </c>
      <c r="Z71" s="24">
        <v>0</v>
      </c>
      <c r="AA71" s="24">
        <v>18964</v>
      </c>
      <c r="AB71">
        <v>1160962.8899999999</v>
      </c>
      <c r="AC71">
        <v>27778.02</v>
      </c>
      <c r="AD71">
        <v>429119.86</v>
      </c>
      <c r="AE71">
        <v>68238.179999999993</v>
      </c>
      <c r="AF71">
        <v>81698.84</v>
      </c>
      <c r="AG71">
        <v>1585.17</v>
      </c>
      <c r="AH71">
        <v>19206.23</v>
      </c>
      <c r="AI71">
        <v>9158.7999999999993</v>
      </c>
      <c r="AJ71">
        <v>4847.3100000000004</v>
      </c>
      <c r="AK71">
        <v>21799.55</v>
      </c>
      <c r="AL71">
        <v>2053.1999999999998</v>
      </c>
      <c r="AM71">
        <v>24025.1</v>
      </c>
      <c r="AN71">
        <v>5200.8900000000003</v>
      </c>
      <c r="AO71">
        <v>8606.0400000000009</v>
      </c>
      <c r="AP71">
        <v>1225.98</v>
      </c>
      <c r="AQ71">
        <v>82703.95</v>
      </c>
      <c r="AR71">
        <v>11477</v>
      </c>
      <c r="AS71">
        <v>4477.95</v>
      </c>
      <c r="AT71">
        <v>67635.63</v>
      </c>
      <c r="AU71">
        <v>39360.94</v>
      </c>
      <c r="AV71">
        <v>0</v>
      </c>
      <c r="AW71">
        <v>3740.69</v>
      </c>
      <c r="AX71">
        <v>8256.84</v>
      </c>
      <c r="AY71">
        <v>23792.94</v>
      </c>
      <c r="AZ71">
        <v>97745.68</v>
      </c>
      <c r="BA71">
        <v>33000.199999999997</v>
      </c>
      <c r="BB71">
        <v>27039.08</v>
      </c>
      <c r="BC71" s="24">
        <v>24880.720000000001</v>
      </c>
      <c r="BD71" s="24">
        <v>0</v>
      </c>
      <c r="BE71" s="24">
        <v>0</v>
      </c>
      <c r="BF71" s="24">
        <v>0</v>
      </c>
      <c r="BG71" s="24">
        <v>5728.03</v>
      </c>
      <c r="BH71" s="24">
        <v>0</v>
      </c>
      <c r="BI71" s="24">
        <v>7341.25</v>
      </c>
      <c r="BJ71" s="24">
        <v>0</v>
      </c>
      <c r="BK71" s="24">
        <v>0</v>
      </c>
      <c r="BL71" s="24">
        <v>1</v>
      </c>
      <c r="BM71" s="3">
        <v>0</v>
      </c>
      <c r="BN71" s="24">
        <v>0</v>
      </c>
      <c r="BO71" s="24">
        <v>0</v>
      </c>
      <c r="BP71" s="24">
        <v>9829</v>
      </c>
      <c r="BQ71" s="24">
        <v>0</v>
      </c>
      <c r="BR71" s="3">
        <v>101384.49</v>
      </c>
      <c r="BS71" s="3">
        <v>-8017.95</v>
      </c>
      <c r="BT71" s="3">
        <v>0</v>
      </c>
      <c r="BU71" s="3">
        <v>4507.6099999999997</v>
      </c>
      <c r="BV71" s="3">
        <v>0</v>
      </c>
      <c r="BW71" s="3"/>
      <c r="BX71" s="23"/>
      <c r="BY71" s="23"/>
    </row>
    <row r="72" spans="1:77" s="23" customFormat="1" ht="15" x14ac:dyDescent="0.25">
      <c r="A72" s="35">
        <v>2139</v>
      </c>
      <c r="B72" s="2" t="str">
        <f>_xlfn.XLOOKUP(A72,'Schools lookup'!A:A,'Schools lookup'!B:B)</f>
        <v>CIP2139</v>
      </c>
      <c r="C72" s="2" t="str">
        <f>_xlfn.XLOOKUP(A72,'Schools lookup'!A:A,'Schools lookup'!C:C)</f>
        <v>Cotmanhay Infant School</v>
      </c>
      <c r="D72" s="3">
        <v>380833.53</v>
      </c>
      <c r="E72" s="3">
        <v>-129115.54</v>
      </c>
      <c r="F72" s="3">
        <v>15272.32</v>
      </c>
      <c r="G72" s="3">
        <v>1397303.67</v>
      </c>
      <c r="H72" s="3">
        <v>0</v>
      </c>
      <c r="I72" s="3">
        <v>64722.91</v>
      </c>
      <c r="J72" s="3">
        <v>0</v>
      </c>
      <c r="K72" s="3">
        <v>215660.61</v>
      </c>
      <c r="L72" s="3">
        <v>58223.199999999997</v>
      </c>
      <c r="M72" s="3">
        <v>0</v>
      </c>
      <c r="N72" s="3">
        <v>0</v>
      </c>
      <c r="O72" s="3">
        <v>16897.23</v>
      </c>
      <c r="P72" s="3">
        <v>37.6</v>
      </c>
      <c r="Q72" s="3">
        <v>242.58</v>
      </c>
      <c r="R72" s="3">
        <v>2441.84</v>
      </c>
      <c r="S72" s="3">
        <v>2435.5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39995</v>
      </c>
      <c r="AB72">
        <v>793268.37</v>
      </c>
      <c r="AC72">
        <v>0</v>
      </c>
      <c r="AD72">
        <v>483815.08</v>
      </c>
      <c r="AE72">
        <v>66368.84</v>
      </c>
      <c r="AF72">
        <v>75766.19</v>
      </c>
      <c r="AG72">
        <v>0</v>
      </c>
      <c r="AH72">
        <v>40406.730000000003</v>
      </c>
      <c r="AI72">
        <v>7653.32</v>
      </c>
      <c r="AJ72">
        <v>2955.97</v>
      </c>
      <c r="AK72">
        <v>13364.95</v>
      </c>
      <c r="AL72">
        <v>3082.68</v>
      </c>
      <c r="AM72">
        <v>27388.91</v>
      </c>
      <c r="AN72">
        <v>1056.04</v>
      </c>
      <c r="AO72">
        <v>8554.07</v>
      </c>
      <c r="AP72">
        <v>9164.01</v>
      </c>
      <c r="AQ72">
        <v>95503.97</v>
      </c>
      <c r="AR72">
        <v>11477</v>
      </c>
      <c r="AS72">
        <v>10851.6</v>
      </c>
      <c r="AT72">
        <v>38804.800000000003</v>
      </c>
      <c r="AU72">
        <v>36039.11</v>
      </c>
      <c r="AV72">
        <v>0</v>
      </c>
      <c r="AW72">
        <v>2955.38</v>
      </c>
      <c r="AX72">
        <v>5382.5</v>
      </c>
      <c r="AY72">
        <v>4673.25</v>
      </c>
      <c r="AZ72">
        <v>74556.570000000007</v>
      </c>
      <c r="BA72">
        <v>6570</v>
      </c>
      <c r="BB72">
        <v>12796.29</v>
      </c>
      <c r="BC72" s="3">
        <v>30071.7</v>
      </c>
      <c r="BD72" s="3">
        <v>0</v>
      </c>
      <c r="BE72" s="3">
        <v>0</v>
      </c>
      <c r="BF72" s="3">
        <v>0</v>
      </c>
      <c r="BG72" s="3">
        <v>0</v>
      </c>
      <c r="BH72" s="3">
        <v>0</v>
      </c>
      <c r="BI72" s="3">
        <v>6637</v>
      </c>
      <c r="BJ72" s="3">
        <v>0</v>
      </c>
      <c r="BK72" s="3">
        <v>0</v>
      </c>
      <c r="BL72" s="3">
        <v>1</v>
      </c>
      <c r="BM72" s="3">
        <v>0</v>
      </c>
      <c r="BN72" s="3">
        <v>11656.12</v>
      </c>
      <c r="BO72" s="3">
        <v>0</v>
      </c>
      <c r="BP72" s="3">
        <v>0</v>
      </c>
      <c r="BQ72" s="3">
        <v>0</v>
      </c>
      <c r="BR72" s="3">
        <v>316265.95</v>
      </c>
      <c r="BS72" s="3">
        <v>10253.200000000001</v>
      </c>
      <c r="BT72" s="3">
        <v>0</v>
      </c>
      <c r="BU72" s="3">
        <v>-129115.54</v>
      </c>
      <c r="BV72" s="3">
        <v>0</v>
      </c>
      <c r="BW72" s="3"/>
      <c r="BX72" s="2"/>
      <c r="BY72" s="2"/>
    </row>
    <row r="73" spans="1:77" ht="15" x14ac:dyDescent="0.25">
      <c r="A73" s="35">
        <v>2141</v>
      </c>
      <c r="B73" s="2" t="str">
        <f>_xlfn.XLOOKUP(A73,'Schools lookup'!A:A,'Schools lookup'!B:B)</f>
        <v>CIP2141</v>
      </c>
      <c r="C73" s="2" t="str">
        <f>_xlfn.XLOOKUP(A73,'Schools lookup'!A:A,'Schools lookup'!C:C)</f>
        <v>Granby Junior School</v>
      </c>
      <c r="D73" s="3">
        <v>180929.57</v>
      </c>
      <c r="E73" s="3">
        <v>-63634.49</v>
      </c>
      <c r="F73" s="3">
        <v>23017.46</v>
      </c>
      <c r="G73" s="3">
        <v>1544447.18</v>
      </c>
      <c r="H73" s="3">
        <v>0</v>
      </c>
      <c r="I73" s="3">
        <v>42721.2</v>
      </c>
      <c r="J73" s="3">
        <v>0</v>
      </c>
      <c r="K73" s="3">
        <v>170965</v>
      </c>
      <c r="L73" s="3">
        <v>63036.25</v>
      </c>
      <c r="M73" s="3">
        <v>4924.05</v>
      </c>
      <c r="N73" s="3">
        <v>0</v>
      </c>
      <c r="O73" s="3">
        <v>19042.91</v>
      </c>
      <c r="P73" s="3">
        <v>33340.639999999999</v>
      </c>
      <c r="Q73" s="3">
        <v>1609.24</v>
      </c>
      <c r="R73" s="3">
        <v>0</v>
      </c>
      <c r="S73" s="3">
        <v>9756.1299999999992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19160</v>
      </c>
      <c r="AB73">
        <v>914503.28</v>
      </c>
      <c r="AC73">
        <v>1503.6</v>
      </c>
      <c r="AD73">
        <v>308297.62</v>
      </c>
      <c r="AE73">
        <v>35136.089999999997</v>
      </c>
      <c r="AF73">
        <v>111848.49</v>
      </c>
      <c r="AG73">
        <v>0</v>
      </c>
      <c r="AH73">
        <v>32377.48</v>
      </c>
      <c r="AI73">
        <v>7876.33</v>
      </c>
      <c r="AJ73">
        <v>14269.9</v>
      </c>
      <c r="AK73">
        <v>20841.75</v>
      </c>
      <c r="AL73">
        <v>2243.0500000000002</v>
      </c>
      <c r="AM73">
        <v>14348.27</v>
      </c>
      <c r="AN73">
        <v>1348.46</v>
      </c>
      <c r="AO73">
        <v>6785.35</v>
      </c>
      <c r="AP73">
        <v>6009.3</v>
      </c>
      <c r="AQ73">
        <v>43767.47</v>
      </c>
      <c r="AR73">
        <v>21375.91</v>
      </c>
      <c r="AS73">
        <v>49830.21</v>
      </c>
      <c r="AT73">
        <v>50295.57</v>
      </c>
      <c r="AU73">
        <v>22004.51</v>
      </c>
      <c r="AV73">
        <v>0</v>
      </c>
      <c r="AW73">
        <v>8732.0300000000007</v>
      </c>
      <c r="AX73">
        <v>9171.25</v>
      </c>
      <c r="AY73">
        <v>9326.66</v>
      </c>
      <c r="AZ73">
        <v>93700.11</v>
      </c>
      <c r="BA73">
        <v>60109.65</v>
      </c>
      <c r="BB73">
        <v>38346.58</v>
      </c>
      <c r="BC73" s="3">
        <v>34198.18</v>
      </c>
      <c r="BD73" s="3">
        <v>0</v>
      </c>
      <c r="BE73" s="3">
        <v>0</v>
      </c>
      <c r="BF73" s="3">
        <v>0</v>
      </c>
      <c r="BG73" s="3">
        <v>12575.04</v>
      </c>
      <c r="BH73" s="3">
        <v>1037.5999999999999</v>
      </c>
      <c r="BI73" s="3">
        <v>7549.38</v>
      </c>
      <c r="BJ73" s="3">
        <v>0</v>
      </c>
      <c r="BK73" s="3">
        <v>0</v>
      </c>
      <c r="BL73" s="3">
        <v>1</v>
      </c>
      <c r="BM73" s="3">
        <v>0</v>
      </c>
      <c r="BN73" s="3">
        <v>20000</v>
      </c>
      <c r="BO73" s="3">
        <v>0</v>
      </c>
      <c r="BP73" s="3">
        <v>0</v>
      </c>
      <c r="BQ73" s="3">
        <v>0</v>
      </c>
      <c r="BR73" s="3">
        <v>171685.48</v>
      </c>
      <c r="BS73" s="3">
        <v>10566.84</v>
      </c>
      <c r="BT73" s="3">
        <v>0</v>
      </c>
      <c r="BU73" s="3">
        <v>-77247.13</v>
      </c>
      <c r="BV73" s="3">
        <v>0</v>
      </c>
      <c r="BW73" s="3"/>
    </row>
    <row r="74" spans="1:77" ht="15" x14ac:dyDescent="0.25">
      <c r="A74" s="35">
        <v>2142</v>
      </c>
      <c r="B74" s="2" t="str">
        <f>_xlfn.XLOOKUP(A74,'Schools lookup'!A:A,'Schools lookup'!B:B)</f>
        <v>CIP2142</v>
      </c>
      <c r="C74" s="2" t="str">
        <f>_xlfn.XLOOKUP(A74,'Schools lookup'!A:A,'Schools lookup'!C:C)</f>
        <v>Hallam Fields Junior School</v>
      </c>
      <c r="D74" s="3">
        <v>274631.58</v>
      </c>
      <c r="E74" s="3">
        <v>0</v>
      </c>
      <c r="F74" s="3">
        <v>40010.839999999997</v>
      </c>
      <c r="G74" s="3">
        <v>1109935.3400000001</v>
      </c>
      <c r="H74" s="3">
        <v>0</v>
      </c>
      <c r="I74" s="3">
        <v>96571.88</v>
      </c>
      <c r="J74" s="3">
        <v>0</v>
      </c>
      <c r="K74" s="3">
        <v>127001</v>
      </c>
      <c r="L74" s="3">
        <v>50755.19</v>
      </c>
      <c r="M74" s="3">
        <v>0</v>
      </c>
      <c r="N74" s="3">
        <v>0</v>
      </c>
      <c r="O74" s="3">
        <v>18664.84</v>
      </c>
      <c r="P74" s="3">
        <v>27725.21</v>
      </c>
      <c r="Q74" s="3">
        <v>7692.55</v>
      </c>
      <c r="R74" s="3">
        <v>111.3</v>
      </c>
      <c r="S74" s="3">
        <v>9422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18231</v>
      </c>
      <c r="AB74">
        <v>677498.03</v>
      </c>
      <c r="AC74">
        <v>8508.2999999999993</v>
      </c>
      <c r="AD74">
        <v>204900.44</v>
      </c>
      <c r="AE74">
        <v>0</v>
      </c>
      <c r="AF74">
        <v>92411.02</v>
      </c>
      <c r="AG74">
        <v>0</v>
      </c>
      <c r="AH74">
        <v>37277.4</v>
      </c>
      <c r="AI74">
        <v>5053.1099999999997</v>
      </c>
      <c r="AJ74">
        <v>2329.9899999999998</v>
      </c>
      <c r="AK74">
        <v>14881.37</v>
      </c>
      <c r="AL74">
        <v>1546.93</v>
      </c>
      <c r="AM74">
        <v>39131.78</v>
      </c>
      <c r="AN74">
        <v>5514.5</v>
      </c>
      <c r="AO74">
        <v>48720.44</v>
      </c>
      <c r="AP74">
        <v>2878.91</v>
      </c>
      <c r="AQ74">
        <v>30994.65</v>
      </c>
      <c r="AR74">
        <v>22954</v>
      </c>
      <c r="AS74">
        <v>3752.3</v>
      </c>
      <c r="AT74">
        <v>51386.36</v>
      </c>
      <c r="AU74">
        <v>19821.84</v>
      </c>
      <c r="AV74">
        <v>0</v>
      </c>
      <c r="AW74">
        <v>11446.82</v>
      </c>
      <c r="AX74">
        <v>6325</v>
      </c>
      <c r="AY74">
        <v>9255.01</v>
      </c>
      <c r="AZ74">
        <v>59926.04</v>
      </c>
      <c r="BA74">
        <v>18819.46</v>
      </c>
      <c r="BB74">
        <v>71688.33</v>
      </c>
      <c r="BC74" s="3">
        <v>26302.35</v>
      </c>
      <c r="BD74" s="3">
        <v>0</v>
      </c>
      <c r="BE74" s="3">
        <v>0</v>
      </c>
      <c r="BF74" s="3">
        <v>0</v>
      </c>
      <c r="BG74" s="3">
        <v>0</v>
      </c>
      <c r="BH74" s="3">
        <v>0</v>
      </c>
      <c r="BI74" s="3">
        <v>6542.5</v>
      </c>
      <c r="BJ74" s="3">
        <v>0</v>
      </c>
      <c r="BK74" s="3">
        <v>0</v>
      </c>
      <c r="BL74" s="3">
        <v>1</v>
      </c>
      <c r="BM74" s="3">
        <v>0</v>
      </c>
      <c r="BN74" s="3">
        <v>33966.879999999997</v>
      </c>
      <c r="BO74" s="3">
        <v>0</v>
      </c>
      <c r="BP74" s="3">
        <v>0</v>
      </c>
      <c r="BQ74" s="3">
        <v>0</v>
      </c>
      <c r="BR74" s="3">
        <v>267417.96000000002</v>
      </c>
      <c r="BS74" s="3">
        <v>12586.46</v>
      </c>
      <c r="BT74" s="3">
        <v>0</v>
      </c>
      <c r="BU74" s="3">
        <v>0</v>
      </c>
      <c r="BV74" s="3">
        <v>0</v>
      </c>
      <c r="BW74" s="3"/>
    </row>
    <row r="75" spans="1:77" ht="15" x14ac:dyDescent="0.25">
      <c r="A75" s="35">
        <v>2146</v>
      </c>
      <c r="B75" s="2" t="str">
        <f>_xlfn.XLOOKUP(A75,'Schools lookup'!A:A,'Schools lookup'!B:B)</f>
        <v>CIP2146</v>
      </c>
      <c r="C75" s="2" t="str">
        <f>_xlfn.XLOOKUP(A75,'Schools lookup'!A:A,'Schools lookup'!C:C)</f>
        <v>Charlotte Nursery and Infant School</v>
      </c>
      <c r="D75" s="3">
        <v>111987.08</v>
      </c>
      <c r="E75" s="3">
        <v>-17462.22</v>
      </c>
      <c r="F75" s="3">
        <v>25628.02</v>
      </c>
      <c r="G75" s="3">
        <v>1385697.16</v>
      </c>
      <c r="H75" s="3">
        <v>0</v>
      </c>
      <c r="I75" s="3">
        <v>30351.040000000001</v>
      </c>
      <c r="J75" s="3">
        <v>0</v>
      </c>
      <c r="K75" s="3">
        <v>131007.56</v>
      </c>
      <c r="L75" s="3">
        <v>61807.93</v>
      </c>
      <c r="M75" s="3">
        <v>0</v>
      </c>
      <c r="N75" s="3">
        <v>64</v>
      </c>
      <c r="O75" s="3">
        <v>20934.77</v>
      </c>
      <c r="P75" s="3">
        <v>155.87</v>
      </c>
      <c r="Q75" s="3">
        <v>0</v>
      </c>
      <c r="R75" s="3">
        <v>0</v>
      </c>
      <c r="S75" s="3">
        <v>7180.5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78374</v>
      </c>
      <c r="AB75">
        <v>780203.79</v>
      </c>
      <c r="AC75">
        <v>0</v>
      </c>
      <c r="AD75">
        <v>395025.5</v>
      </c>
      <c r="AE75">
        <v>34913.01</v>
      </c>
      <c r="AF75">
        <v>68032.23</v>
      </c>
      <c r="AG75">
        <v>0</v>
      </c>
      <c r="AH75">
        <v>49517.74</v>
      </c>
      <c r="AI75">
        <v>7219.01</v>
      </c>
      <c r="AJ75">
        <v>9854.27</v>
      </c>
      <c r="AK75">
        <v>3186.27</v>
      </c>
      <c r="AL75">
        <v>1715.69</v>
      </c>
      <c r="AM75">
        <v>9831.9</v>
      </c>
      <c r="AN75">
        <v>5335</v>
      </c>
      <c r="AO75">
        <v>41339.839999999997</v>
      </c>
      <c r="AP75">
        <v>0</v>
      </c>
      <c r="AQ75">
        <v>34811.440000000002</v>
      </c>
      <c r="AR75">
        <v>21457</v>
      </c>
      <c r="AS75">
        <v>6997.81</v>
      </c>
      <c r="AT75">
        <v>25661.29</v>
      </c>
      <c r="AU75">
        <v>26662.97</v>
      </c>
      <c r="AV75">
        <v>0</v>
      </c>
      <c r="AW75">
        <v>20480.18</v>
      </c>
      <c r="AX75">
        <v>7195</v>
      </c>
      <c r="AY75">
        <v>38</v>
      </c>
      <c r="AZ75">
        <v>102590.24</v>
      </c>
      <c r="BA75">
        <v>24683.23</v>
      </c>
      <c r="BB75">
        <v>29931.15</v>
      </c>
      <c r="BC75" s="3">
        <v>24052.34</v>
      </c>
      <c r="BD75" s="3">
        <v>0</v>
      </c>
      <c r="BE75" s="3">
        <v>0</v>
      </c>
      <c r="BF75" s="3">
        <v>0</v>
      </c>
      <c r="BG75" s="3">
        <v>13137.28</v>
      </c>
      <c r="BH75" s="3">
        <v>0</v>
      </c>
      <c r="BI75" s="3">
        <v>7249</v>
      </c>
      <c r="BJ75" s="3">
        <v>0</v>
      </c>
      <c r="BK75" s="3">
        <v>0</v>
      </c>
      <c r="BL75" s="3">
        <v>1</v>
      </c>
      <c r="BM75" s="3">
        <v>0</v>
      </c>
      <c r="BN75" s="3">
        <v>8740</v>
      </c>
      <c r="BO75" s="3">
        <v>0</v>
      </c>
      <c r="BP75" s="3">
        <v>11496.85</v>
      </c>
      <c r="BQ75" s="3">
        <v>0</v>
      </c>
      <c r="BR75" s="3">
        <v>96825.06</v>
      </c>
      <c r="BS75" s="3">
        <v>12640.17</v>
      </c>
      <c r="BT75" s="3">
        <v>0</v>
      </c>
      <c r="BU75" s="3">
        <v>-30599.5</v>
      </c>
      <c r="BV75" s="3">
        <v>0</v>
      </c>
      <c r="BW75" s="3"/>
    </row>
    <row r="76" spans="1:77" ht="15" x14ac:dyDescent="0.25">
      <c r="A76" s="35">
        <v>2149</v>
      </c>
      <c r="B76" s="2" t="str">
        <f>_xlfn.XLOOKUP(A76,'Schools lookup'!A:A,'Schools lookup'!B:B)</f>
        <v>CIP2149</v>
      </c>
      <c r="C76" s="2" t="str">
        <f>_xlfn.XLOOKUP(A76,'Schools lookup'!A:A,'Schools lookup'!C:C)</f>
        <v>Kilburn Infant and Nursery School</v>
      </c>
      <c r="D76" s="3">
        <v>100483.24</v>
      </c>
      <c r="E76" s="3">
        <v>6632</v>
      </c>
      <c r="F76" s="3">
        <v>13394.69</v>
      </c>
      <c r="G76" s="3">
        <v>652047.35999999999</v>
      </c>
      <c r="H76" s="3">
        <v>0</v>
      </c>
      <c r="I76" s="3">
        <v>32556.71</v>
      </c>
      <c r="J76" s="3">
        <v>0</v>
      </c>
      <c r="K76" s="3">
        <v>27980</v>
      </c>
      <c r="L76" s="3">
        <v>20284.38</v>
      </c>
      <c r="M76" s="3">
        <v>0</v>
      </c>
      <c r="N76" s="3">
        <v>0</v>
      </c>
      <c r="O76" s="3">
        <v>7039.1</v>
      </c>
      <c r="P76" s="3">
        <v>545</v>
      </c>
      <c r="Q76" s="3">
        <v>12308.89</v>
      </c>
      <c r="R76" s="3">
        <v>62.28</v>
      </c>
      <c r="S76" s="3">
        <v>0</v>
      </c>
      <c r="T76" s="3">
        <v>0</v>
      </c>
      <c r="U76" s="3">
        <v>0</v>
      </c>
      <c r="V76" s="3">
        <v>0</v>
      </c>
      <c r="W76" s="3">
        <v>5418</v>
      </c>
      <c r="X76" s="3">
        <v>0</v>
      </c>
      <c r="Y76" s="3">
        <v>0</v>
      </c>
      <c r="Z76" s="3">
        <v>0</v>
      </c>
      <c r="AA76" s="3">
        <v>59700</v>
      </c>
      <c r="AB76">
        <v>328095.42</v>
      </c>
      <c r="AC76">
        <v>13456.13</v>
      </c>
      <c r="AD76">
        <v>168496.41</v>
      </c>
      <c r="AE76">
        <v>43719.79</v>
      </c>
      <c r="AF76">
        <v>38525.050000000003</v>
      </c>
      <c r="AG76">
        <v>0</v>
      </c>
      <c r="AH76">
        <v>29570.59</v>
      </c>
      <c r="AI76">
        <v>3249.23</v>
      </c>
      <c r="AJ76">
        <v>509</v>
      </c>
      <c r="AK76">
        <v>8566.4699999999993</v>
      </c>
      <c r="AL76">
        <v>1640.29</v>
      </c>
      <c r="AM76">
        <v>16010.52</v>
      </c>
      <c r="AN76">
        <v>1676.75</v>
      </c>
      <c r="AO76">
        <v>2524.7399999999998</v>
      </c>
      <c r="AP76">
        <v>8437.84</v>
      </c>
      <c r="AQ76">
        <v>26201.200000000001</v>
      </c>
      <c r="AR76">
        <v>14059.33</v>
      </c>
      <c r="AS76">
        <v>2514.15</v>
      </c>
      <c r="AT76">
        <v>28350.05</v>
      </c>
      <c r="AU76">
        <v>2741.14</v>
      </c>
      <c r="AV76">
        <v>0</v>
      </c>
      <c r="AW76">
        <v>1696.27</v>
      </c>
      <c r="AX76">
        <v>2932.5</v>
      </c>
      <c r="AY76">
        <v>56.45</v>
      </c>
      <c r="AZ76">
        <v>68453.27</v>
      </c>
      <c r="BA76">
        <v>19170.86</v>
      </c>
      <c r="BB76">
        <v>7058.34</v>
      </c>
      <c r="BC76" s="3">
        <v>18464.79</v>
      </c>
      <c r="BD76" s="3">
        <v>0</v>
      </c>
      <c r="BE76" s="3">
        <v>0</v>
      </c>
      <c r="BF76" s="3">
        <v>0</v>
      </c>
      <c r="BG76" s="3">
        <v>0</v>
      </c>
      <c r="BH76" s="3">
        <v>0</v>
      </c>
      <c r="BI76" s="3">
        <v>5356.75</v>
      </c>
      <c r="BJ76" s="3">
        <v>0</v>
      </c>
      <c r="BK76" s="3">
        <v>0</v>
      </c>
      <c r="BL76" s="3">
        <v>1</v>
      </c>
      <c r="BM76" s="3">
        <v>0</v>
      </c>
      <c r="BN76" s="3">
        <v>16344.39</v>
      </c>
      <c r="BO76" s="3">
        <v>244.39</v>
      </c>
      <c r="BP76" s="3">
        <v>1078.95</v>
      </c>
      <c r="BQ76" s="3">
        <v>0</v>
      </c>
      <c r="BR76" s="3">
        <v>56830.100000000006</v>
      </c>
      <c r="BS76" s="3">
        <v>1083.71</v>
      </c>
      <c r="BT76" s="3">
        <v>0</v>
      </c>
      <c r="BU76" s="3">
        <v>12050</v>
      </c>
      <c r="BV76" s="3">
        <v>0</v>
      </c>
      <c r="BW76" s="3"/>
    </row>
    <row r="77" spans="1:77" ht="15" x14ac:dyDescent="0.25">
      <c r="A77" s="35">
        <v>2150</v>
      </c>
      <c r="B77" s="2" t="str">
        <f>_xlfn.XLOOKUP(A77,'Schools lookup'!A:A,'Schools lookup'!B:B)</f>
        <v>CIP2150</v>
      </c>
      <c r="C77" s="2" t="str">
        <f>_xlfn.XLOOKUP(A77,'Schools lookup'!A:A,'Schools lookup'!C:C)</f>
        <v>Killamarsh Junior School</v>
      </c>
      <c r="D77" s="3">
        <v>-19855.64</v>
      </c>
      <c r="E77" s="3">
        <v>15667.24</v>
      </c>
      <c r="F77" s="3">
        <v>17971.59</v>
      </c>
      <c r="G77" s="3">
        <v>669405.84</v>
      </c>
      <c r="H77" s="3">
        <v>0</v>
      </c>
      <c r="I77" s="3">
        <v>22543.08</v>
      </c>
      <c r="J77" s="3">
        <v>0</v>
      </c>
      <c r="K77" s="3">
        <v>74205</v>
      </c>
      <c r="L77" s="3">
        <v>38484.5</v>
      </c>
      <c r="M77" s="3">
        <v>0</v>
      </c>
      <c r="N77" s="3">
        <v>0</v>
      </c>
      <c r="O77" s="3">
        <v>126738.4</v>
      </c>
      <c r="P77" s="3">
        <v>20509.38</v>
      </c>
      <c r="Q77" s="3">
        <v>27305</v>
      </c>
      <c r="R77" s="3">
        <v>1828.7</v>
      </c>
      <c r="S77" s="3">
        <v>5848.8</v>
      </c>
      <c r="T77" s="3">
        <v>0</v>
      </c>
      <c r="U77" s="3">
        <v>0</v>
      </c>
      <c r="V77" s="3">
        <v>0</v>
      </c>
      <c r="W77" s="3">
        <v>5702.6</v>
      </c>
      <c r="X77" s="3">
        <v>0</v>
      </c>
      <c r="Y77" s="3">
        <v>0</v>
      </c>
      <c r="Z77" s="3">
        <v>0</v>
      </c>
      <c r="AA77" s="3">
        <v>17303</v>
      </c>
      <c r="AB77">
        <v>422334.17</v>
      </c>
      <c r="AC77">
        <v>10066.33</v>
      </c>
      <c r="AD77">
        <v>169199.42</v>
      </c>
      <c r="AE77">
        <v>50569.65</v>
      </c>
      <c r="AF77">
        <v>80418.12</v>
      </c>
      <c r="AG77">
        <v>0</v>
      </c>
      <c r="AH77">
        <v>21487.55</v>
      </c>
      <c r="AI77">
        <v>3701.48</v>
      </c>
      <c r="AJ77">
        <v>3088</v>
      </c>
      <c r="AK77">
        <v>8762.6</v>
      </c>
      <c r="AL77">
        <v>1788.2</v>
      </c>
      <c r="AM77">
        <v>13313.88</v>
      </c>
      <c r="AN77">
        <v>1526.07</v>
      </c>
      <c r="AO77">
        <v>1057.04</v>
      </c>
      <c r="AP77">
        <v>2046.67</v>
      </c>
      <c r="AQ77">
        <v>40599.160000000003</v>
      </c>
      <c r="AR77">
        <v>18363.2</v>
      </c>
      <c r="AS77">
        <v>3149.19</v>
      </c>
      <c r="AT77">
        <v>23601.279999999999</v>
      </c>
      <c r="AU77">
        <v>31201.5</v>
      </c>
      <c r="AV77">
        <v>0</v>
      </c>
      <c r="AW77">
        <v>1457.68</v>
      </c>
      <c r="AX77">
        <v>3715.5</v>
      </c>
      <c r="AY77">
        <v>48059.74</v>
      </c>
      <c r="AZ77">
        <v>47207.21</v>
      </c>
      <c r="BA77">
        <v>35771.29</v>
      </c>
      <c r="BB77">
        <v>58228.47</v>
      </c>
      <c r="BC77" s="3">
        <v>16065.37</v>
      </c>
      <c r="BD77" s="3">
        <v>0</v>
      </c>
      <c r="BE77" s="3">
        <v>0</v>
      </c>
      <c r="BF77" s="3">
        <v>0</v>
      </c>
      <c r="BG77" s="3">
        <v>0</v>
      </c>
      <c r="BH77" s="3">
        <v>632.92999999999995</v>
      </c>
      <c r="BI77" s="3">
        <v>5563.75</v>
      </c>
      <c r="BJ77" s="3">
        <v>0</v>
      </c>
      <c r="BK77" s="3">
        <v>0</v>
      </c>
      <c r="BL77" s="3">
        <v>1</v>
      </c>
      <c r="BM77" s="3">
        <v>0</v>
      </c>
      <c r="BN77" s="3">
        <v>4864.24</v>
      </c>
      <c r="BO77" s="3">
        <v>0</v>
      </c>
      <c r="BP77" s="3">
        <v>5963</v>
      </c>
      <c r="BQ77" s="3">
        <v>0</v>
      </c>
      <c r="BR77" s="3">
        <v>-132462.28</v>
      </c>
      <c r="BS77" s="3">
        <v>12708.1</v>
      </c>
      <c r="BT77" s="3">
        <v>0</v>
      </c>
      <c r="BU77" s="3">
        <v>20736.91</v>
      </c>
      <c r="BV77" s="3">
        <v>0</v>
      </c>
      <c r="BW77" s="3"/>
    </row>
    <row r="78" spans="1:77" ht="15" x14ac:dyDescent="0.25">
      <c r="A78" s="35">
        <v>2151</v>
      </c>
      <c r="B78" s="2" t="str">
        <f>_xlfn.XLOOKUP(A78,'Schools lookup'!A:A,'Schools lookup'!B:B)</f>
        <v>CIP2151</v>
      </c>
      <c r="C78" s="2" t="str">
        <f>_xlfn.XLOOKUP(A78,'Schools lookup'!A:A,'Schools lookup'!C:C)</f>
        <v>Killamarsh Infant School</v>
      </c>
      <c r="D78" s="3">
        <v>125724.01</v>
      </c>
      <c r="E78" s="3">
        <v>8137.8</v>
      </c>
      <c r="F78" s="3">
        <v>12066.6</v>
      </c>
      <c r="G78" s="3">
        <v>785457.81</v>
      </c>
      <c r="H78" s="3">
        <v>0</v>
      </c>
      <c r="I78" s="3">
        <v>49709.120000000003</v>
      </c>
      <c r="J78" s="3">
        <v>0</v>
      </c>
      <c r="K78" s="3">
        <v>55526.37</v>
      </c>
      <c r="L78" s="3">
        <v>31739.35</v>
      </c>
      <c r="M78" s="3">
        <v>0</v>
      </c>
      <c r="N78" s="3">
        <v>0</v>
      </c>
      <c r="O78" s="3">
        <v>18672.560000000001</v>
      </c>
      <c r="P78" s="3">
        <v>3490.11</v>
      </c>
      <c r="Q78" s="3">
        <v>14282.13</v>
      </c>
      <c r="R78" s="3">
        <v>600.16</v>
      </c>
      <c r="S78" s="3">
        <v>1008</v>
      </c>
      <c r="T78" s="3">
        <v>0</v>
      </c>
      <c r="U78" s="3">
        <v>0</v>
      </c>
      <c r="V78" s="3">
        <v>0</v>
      </c>
      <c r="W78" s="3">
        <v>23296.11</v>
      </c>
      <c r="X78" s="3">
        <v>0</v>
      </c>
      <c r="Y78" s="3">
        <v>0</v>
      </c>
      <c r="Z78" s="3">
        <v>0</v>
      </c>
      <c r="AA78" s="3">
        <v>56066</v>
      </c>
      <c r="AB78">
        <v>426115.77</v>
      </c>
      <c r="AC78">
        <v>0</v>
      </c>
      <c r="AD78">
        <v>190642.34</v>
      </c>
      <c r="AE78">
        <v>0</v>
      </c>
      <c r="AF78">
        <v>30022.7</v>
      </c>
      <c r="AG78">
        <v>0</v>
      </c>
      <c r="AH78">
        <v>27656.560000000001</v>
      </c>
      <c r="AI78">
        <v>3835.38</v>
      </c>
      <c r="AJ78">
        <v>1315</v>
      </c>
      <c r="AK78">
        <v>9619.9699999999993</v>
      </c>
      <c r="AL78">
        <v>1876.31</v>
      </c>
      <c r="AM78">
        <v>13445.88</v>
      </c>
      <c r="AN78">
        <v>711.62</v>
      </c>
      <c r="AO78">
        <v>50561.16</v>
      </c>
      <c r="AP78">
        <v>2460.23</v>
      </c>
      <c r="AQ78">
        <v>37152.86</v>
      </c>
      <c r="AR78">
        <v>20084.75</v>
      </c>
      <c r="AS78">
        <v>1362.24</v>
      </c>
      <c r="AT78">
        <v>45581.94</v>
      </c>
      <c r="AU78">
        <v>22190.75</v>
      </c>
      <c r="AV78">
        <v>0</v>
      </c>
      <c r="AW78">
        <v>914.61</v>
      </c>
      <c r="AX78">
        <v>3334.25</v>
      </c>
      <c r="AY78">
        <v>0</v>
      </c>
      <c r="AZ78">
        <v>63251.93</v>
      </c>
      <c r="BA78">
        <v>39914.769999999997</v>
      </c>
      <c r="BB78">
        <v>11026.15</v>
      </c>
      <c r="BC78" s="3">
        <v>20399.919999999998</v>
      </c>
      <c r="BD78" s="3">
        <v>0</v>
      </c>
      <c r="BE78" s="3">
        <v>0</v>
      </c>
      <c r="BF78" s="3">
        <v>0</v>
      </c>
      <c r="BG78" s="3">
        <v>30128.62</v>
      </c>
      <c r="BH78" s="3">
        <v>0</v>
      </c>
      <c r="BI78" s="3">
        <v>5520.1</v>
      </c>
      <c r="BJ78" s="3">
        <v>6272.24</v>
      </c>
      <c r="BK78" s="3">
        <v>0</v>
      </c>
      <c r="BL78" s="3">
        <v>1</v>
      </c>
      <c r="BM78" s="3">
        <v>0</v>
      </c>
      <c r="BN78" s="3">
        <v>8526.32</v>
      </c>
      <c r="BO78" s="3">
        <v>0</v>
      </c>
      <c r="BP78" s="3">
        <v>7158.01</v>
      </c>
      <c r="BQ78" s="3">
        <v>0</v>
      </c>
      <c r="BR78" s="3">
        <v>118798.87</v>
      </c>
      <c r="BS78" s="3">
        <v>8174.61</v>
      </c>
      <c r="BT78" s="3">
        <v>0</v>
      </c>
      <c r="BU78" s="3">
        <v>1305.2900000000009</v>
      </c>
      <c r="BV78" s="3">
        <v>0</v>
      </c>
      <c r="BW78" s="3"/>
    </row>
    <row r="79" spans="1:77" ht="15" x14ac:dyDescent="0.25">
      <c r="A79" s="35">
        <v>2153</v>
      </c>
      <c r="B79" s="2" t="str">
        <f>_xlfn.XLOOKUP(A79,'Schools lookup'!A:A,'Schools lookup'!B:B)</f>
        <v>CIP2153</v>
      </c>
      <c r="C79" s="2" t="str">
        <f>_xlfn.XLOOKUP(A79,'Schools lookup'!A:A,'Schools lookup'!C:C)</f>
        <v>Little Eaton Primary School</v>
      </c>
      <c r="D79" s="3">
        <v>-15012.16</v>
      </c>
      <c r="E79" s="3">
        <v>87117.759999999995</v>
      </c>
      <c r="F79" s="3">
        <v>13423.57</v>
      </c>
      <c r="G79" s="3">
        <v>973817.34</v>
      </c>
      <c r="H79" s="3">
        <v>0</v>
      </c>
      <c r="I79" s="3">
        <v>59865.39</v>
      </c>
      <c r="J79" s="3">
        <v>0</v>
      </c>
      <c r="K79" s="3">
        <v>21065</v>
      </c>
      <c r="L79" s="3">
        <v>33824</v>
      </c>
      <c r="M79" s="3">
        <v>0</v>
      </c>
      <c r="N79" s="3">
        <v>10</v>
      </c>
      <c r="O79" s="3">
        <v>14585.88</v>
      </c>
      <c r="P79" s="3">
        <v>37644.57</v>
      </c>
      <c r="Q79" s="3">
        <v>10498.56</v>
      </c>
      <c r="R79" s="3">
        <v>0</v>
      </c>
      <c r="S79" s="3">
        <v>4788</v>
      </c>
      <c r="T79" s="3">
        <v>0</v>
      </c>
      <c r="U79" s="3">
        <v>0</v>
      </c>
      <c r="V79" s="3">
        <v>0</v>
      </c>
      <c r="W79" s="3">
        <v>27530.25</v>
      </c>
      <c r="X79" s="3">
        <v>0</v>
      </c>
      <c r="Y79" s="3">
        <v>0</v>
      </c>
      <c r="Z79" s="3">
        <v>0</v>
      </c>
      <c r="AA79" s="3">
        <v>54697</v>
      </c>
      <c r="AB79">
        <v>590428.24</v>
      </c>
      <c r="AC79">
        <v>39257.69</v>
      </c>
      <c r="AD79">
        <v>248365.77</v>
      </c>
      <c r="AE79">
        <v>32653.72</v>
      </c>
      <c r="AF79">
        <v>47203.14</v>
      </c>
      <c r="AG79">
        <v>178.95</v>
      </c>
      <c r="AH79">
        <v>44937.440000000002</v>
      </c>
      <c r="AI79">
        <v>5105.88</v>
      </c>
      <c r="AJ79">
        <v>3083</v>
      </c>
      <c r="AK79">
        <v>13402.18</v>
      </c>
      <c r="AL79">
        <v>1511.77</v>
      </c>
      <c r="AM79">
        <v>10204.219999999999</v>
      </c>
      <c r="AN79">
        <v>0</v>
      </c>
      <c r="AO79">
        <v>15265</v>
      </c>
      <c r="AP79">
        <v>3991.12</v>
      </c>
      <c r="AQ79">
        <v>29564.12</v>
      </c>
      <c r="AR79">
        <v>15780.88</v>
      </c>
      <c r="AS79">
        <v>2132.1</v>
      </c>
      <c r="AT79" s="25">
        <v>20049.75</v>
      </c>
      <c r="AU79">
        <v>11891.43</v>
      </c>
      <c r="AV79">
        <v>0</v>
      </c>
      <c r="AW79">
        <v>13302.07</v>
      </c>
      <c r="AX79">
        <v>6181.25</v>
      </c>
      <c r="AY79">
        <v>2308.8000000000002</v>
      </c>
      <c r="AZ79">
        <v>87500.86</v>
      </c>
      <c r="BA79">
        <v>13933</v>
      </c>
      <c r="BB79">
        <v>5405.83</v>
      </c>
      <c r="BC79" s="3">
        <v>22114.84</v>
      </c>
      <c r="BD79" s="3">
        <v>0</v>
      </c>
      <c r="BE79" s="3">
        <v>0</v>
      </c>
      <c r="BF79" s="3">
        <v>0</v>
      </c>
      <c r="BG79" s="3">
        <v>22443.71</v>
      </c>
      <c r="BH79" s="3">
        <v>0</v>
      </c>
      <c r="BI79" s="3">
        <v>6441.25</v>
      </c>
      <c r="BJ79" s="3">
        <v>0</v>
      </c>
      <c r="BK79" s="3">
        <v>0</v>
      </c>
      <c r="BL79" s="3">
        <v>1</v>
      </c>
      <c r="BM79" s="3">
        <v>0</v>
      </c>
      <c r="BN79" s="3">
        <v>17015.310000000001</v>
      </c>
      <c r="BO79" s="3">
        <v>0</v>
      </c>
      <c r="BP79" s="3">
        <v>0</v>
      </c>
      <c r="BQ79" s="3">
        <v>0</v>
      </c>
      <c r="BR79" s="3">
        <v>-89969.319999999992</v>
      </c>
      <c r="BS79" s="3">
        <v>2849.51</v>
      </c>
      <c r="BT79" s="3">
        <v>0</v>
      </c>
      <c r="BU79" s="3">
        <v>92204.299999999988</v>
      </c>
      <c r="BV79" s="3">
        <v>0</v>
      </c>
      <c r="BW79" s="3"/>
    </row>
    <row r="80" spans="1:77" ht="15" x14ac:dyDescent="0.25">
      <c r="A80" s="35">
        <v>2157</v>
      </c>
      <c r="B80" s="2" t="str">
        <f>_xlfn.XLOOKUP(A80,'Schools lookup'!A:A,'Schools lookup'!B:B)</f>
        <v>CIP2157</v>
      </c>
      <c r="C80" s="2" t="str">
        <f>_xlfn.XLOOKUP(A80,'Schools lookup'!A:A,'Schools lookup'!C:C)</f>
        <v>Harrington Junior School</v>
      </c>
      <c r="D80" s="3">
        <v>928126.13</v>
      </c>
      <c r="E80" s="3">
        <v>0</v>
      </c>
      <c r="F80" s="3">
        <v>149693.31</v>
      </c>
      <c r="G80" s="3">
        <v>1153859.8600000001</v>
      </c>
      <c r="H80" s="3">
        <v>0</v>
      </c>
      <c r="I80" s="3">
        <v>11831.12</v>
      </c>
      <c r="J80" s="3">
        <v>0</v>
      </c>
      <c r="K80" s="3">
        <v>125330</v>
      </c>
      <c r="L80" s="3">
        <v>57748.88</v>
      </c>
      <c r="M80" s="3">
        <v>0</v>
      </c>
      <c r="N80" s="3">
        <v>0</v>
      </c>
      <c r="O80" s="3">
        <v>73395.73</v>
      </c>
      <c r="P80" s="3">
        <v>36965.67</v>
      </c>
      <c r="Q80" s="3">
        <v>220.97</v>
      </c>
      <c r="R80" s="3">
        <v>102.78</v>
      </c>
      <c r="S80" s="3">
        <v>8015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18312</v>
      </c>
      <c r="AB80">
        <v>704009.64</v>
      </c>
      <c r="AC80">
        <v>0</v>
      </c>
      <c r="AD80">
        <v>186506.38</v>
      </c>
      <c r="AE80">
        <v>0</v>
      </c>
      <c r="AF80">
        <v>49948.71</v>
      </c>
      <c r="AG80">
        <v>0</v>
      </c>
      <c r="AH80">
        <v>16636.14</v>
      </c>
      <c r="AI80">
        <v>6309.03</v>
      </c>
      <c r="AJ80">
        <v>420</v>
      </c>
      <c r="AK80">
        <v>13013.36</v>
      </c>
      <c r="AL80">
        <v>3181.39</v>
      </c>
      <c r="AM80">
        <v>21862.2</v>
      </c>
      <c r="AN80">
        <v>1093.8399999999999</v>
      </c>
      <c r="AO80">
        <v>62383.7</v>
      </c>
      <c r="AP80">
        <v>6924.25</v>
      </c>
      <c r="AQ80">
        <v>45095.44</v>
      </c>
      <c r="AR80">
        <v>20459</v>
      </c>
      <c r="AS80">
        <v>5513.29</v>
      </c>
      <c r="AT80">
        <v>10195.700000000001</v>
      </c>
      <c r="AU80">
        <v>555.78</v>
      </c>
      <c r="AV80">
        <v>0</v>
      </c>
      <c r="AW80">
        <v>826.93</v>
      </c>
      <c r="AX80">
        <v>5803.53</v>
      </c>
      <c r="AY80">
        <v>34046.67</v>
      </c>
      <c r="AZ80">
        <v>82696.960000000006</v>
      </c>
      <c r="BA80">
        <v>12882.74</v>
      </c>
      <c r="BB80">
        <v>17048.36</v>
      </c>
      <c r="BC80" s="3">
        <v>24244.69</v>
      </c>
      <c r="BD80" s="3">
        <v>0</v>
      </c>
      <c r="BE80" s="3">
        <v>0</v>
      </c>
      <c r="BF80" s="3">
        <v>0</v>
      </c>
      <c r="BG80" s="3">
        <v>0</v>
      </c>
      <c r="BH80" s="3">
        <v>0</v>
      </c>
      <c r="BI80" s="3">
        <v>6587.5</v>
      </c>
      <c r="BJ80" s="3">
        <v>0</v>
      </c>
      <c r="BK80" s="3">
        <v>0</v>
      </c>
      <c r="BL80" s="3">
        <v>1</v>
      </c>
      <c r="BM80" s="3">
        <v>0</v>
      </c>
      <c r="BN80" s="3">
        <v>730.72</v>
      </c>
      <c r="BO80" s="3">
        <v>0</v>
      </c>
      <c r="BP80" s="3">
        <v>0</v>
      </c>
      <c r="BQ80" s="3">
        <v>0</v>
      </c>
      <c r="BR80" s="3">
        <v>1082250.76</v>
      </c>
      <c r="BS80" s="3">
        <v>77450.09</v>
      </c>
      <c r="BT80" s="3">
        <v>78100</v>
      </c>
      <c r="BU80" s="3">
        <v>0</v>
      </c>
      <c r="BV80" s="3">
        <v>0</v>
      </c>
      <c r="BW80" s="3"/>
    </row>
    <row r="81" spans="1:75" ht="15" x14ac:dyDescent="0.25">
      <c r="A81" s="35">
        <v>2159</v>
      </c>
      <c r="B81" s="2" t="str">
        <f>_xlfn.XLOOKUP(A81,'Schools lookup'!A:A,'Schools lookup'!B:B)</f>
        <v>CIP2159</v>
      </c>
      <c r="C81" s="2" t="str">
        <f>_xlfn.XLOOKUP(A81,'Schools lookup'!A:A,'Schools lookup'!C:C)</f>
        <v>Parklands Infant School</v>
      </c>
      <c r="D81" s="3">
        <v>470931.68</v>
      </c>
      <c r="E81" s="3">
        <v>330</v>
      </c>
      <c r="F81" s="3">
        <v>34299.86</v>
      </c>
      <c r="G81" s="3">
        <v>1039553.54</v>
      </c>
      <c r="H81" s="3">
        <v>0</v>
      </c>
      <c r="I81" s="3">
        <v>29773.68</v>
      </c>
      <c r="J81" s="3">
        <v>0</v>
      </c>
      <c r="K81" s="3">
        <v>65672.649999999994</v>
      </c>
      <c r="L81" s="3">
        <v>37428.129999999997</v>
      </c>
      <c r="M81" s="3">
        <v>176.05</v>
      </c>
      <c r="N81" s="3">
        <v>2040</v>
      </c>
      <c r="O81" s="3">
        <v>33217.870000000003</v>
      </c>
      <c r="P81" s="3">
        <v>5413.95</v>
      </c>
      <c r="Q81" s="3">
        <v>687.43</v>
      </c>
      <c r="R81" s="3">
        <v>99.95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61598</v>
      </c>
      <c r="AB81">
        <v>611969.71</v>
      </c>
      <c r="AC81">
        <v>0</v>
      </c>
      <c r="AD81">
        <v>263144.45</v>
      </c>
      <c r="AE81">
        <v>46809.120000000003</v>
      </c>
      <c r="AF81">
        <v>70806.399999999994</v>
      </c>
      <c r="AG81">
        <v>0</v>
      </c>
      <c r="AH81">
        <v>24446.87</v>
      </c>
      <c r="AI81">
        <v>5157.8100000000004</v>
      </c>
      <c r="AJ81">
        <v>6971</v>
      </c>
      <c r="AK81">
        <v>10962.78</v>
      </c>
      <c r="AL81">
        <v>1132.07</v>
      </c>
      <c r="AM81">
        <v>13049.88</v>
      </c>
      <c r="AN81">
        <v>2246.64</v>
      </c>
      <c r="AO81">
        <v>3299.55</v>
      </c>
      <c r="AP81">
        <v>8367.9</v>
      </c>
      <c r="AQ81">
        <v>25177.13</v>
      </c>
      <c r="AR81">
        <v>18962</v>
      </c>
      <c r="AS81">
        <v>3211.13</v>
      </c>
      <c r="AT81">
        <v>27996.03</v>
      </c>
      <c r="AU81">
        <v>16042.8</v>
      </c>
      <c r="AV81">
        <v>0</v>
      </c>
      <c r="AW81">
        <v>7373.71</v>
      </c>
      <c r="AX81">
        <v>4628.75</v>
      </c>
      <c r="AY81">
        <v>12746</v>
      </c>
      <c r="AZ81">
        <v>85974.32</v>
      </c>
      <c r="BA81">
        <v>16292.89</v>
      </c>
      <c r="BB81">
        <v>9995.0400000000009</v>
      </c>
      <c r="BC81" s="3">
        <v>19826.73</v>
      </c>
      <c r="BD81" s="3">
        <v>0</v>
      </c>
      <c r="BE81" s="3">
        <v>0</v>
      </c>
      <c r="BF81" s="3">
        <v>0</v>
      </c>
      <c r="BG81" s="3">
        <v>0</v>
      </c>
      <c r="BH81" s="3">
        <v>0</v>
      </c>
      <c r="BI81" s="3">
        <v>6472.75</v>
      </c>
      <c r="BJ81" s="3">
        <v>0</v>
      </c>
      <c r="BK81" s="3">
        <v>0</v>
      </c>
      <c r="BL81" s="3">
        <v>1</v>
      </c>
      <c r="BM81" s="3">
        <v>0</v>
      </c>
      <c r="BN81" s="3">
        <v>0</v>
      </c>
      <c r="BO81" s="3">
        <v>0</v>
      </c>
      <c r="BP81" s="3">
        <v>0</v>
      </c>
      <c r="BQ81" s="3">
        <v>0</v>
      </c>
      <c r="BR81" s="3">
        <v>430001.86</v>
      </c>
      <c r="BS81" s="3">
        <v>40772.61</v>
      </c>
      <c r="BT81" s="3">
        <v>0</v>
      </c>
      <c r="BU81" s="3">
        <v>330</v>
      </c>
      <c r="BV81" s="3">
        <v>0</v>
      </c>
      <c r="BW81" s="3"/>
    </row>
    <row r="82" spans="1:75" ht="15" x14ac:dyDescent="0.25">
      <c r="A82" s="35">
        <v>2160</v>
      </c>
      <c r="B82" s="2" t="str">
        <f>_xlfn.XLOOKUP(A82,'Schools lookup'!A:A,'Schools lookup'!B:B)</f>
        <v>CIP2160</v>
      </c>
      <c r="C82" s="2" t="str">
        <f>_xlfn.XLOOKUP(A82,'Schools lookup'!A:A,'Schools lookup'!C:C)</f>
        <v>Grange Primary School</v>
      </c>
      <c r="D82" s="3">
        <v>404866.2</v>
      </c>
      <c r="E82" s="3">
        <v>-46.9</v>
      </c>
      <c r="F82" s="3">
        <v>32708.38</v>
      </c>
      <c r="G82" s="3">
        <v>2032951.11</v>
      </c>
      <c r="H82" s="3">
        <v>0</v>
      </c>
      <c r="I82" s="3">
        <v>69941.100000000006</v>
      </c>
      <c r="J82" s="3">
        <v>0</v>
      </c>
      <c r="K82" s="3">
        <v>204593.76</v>
      </c>
      <c r="L82" s="3">
        <v>94441.68</v>
      </c>
      <c r="M82" s="3">
        <v>0</v>
      </c>
      <c r="N82" s="3">
        <v>43994.27</v>
      </c>
      <c r="O82" s="3">
        <v>38850.22</v>
      </c>
      <c r="P82" s="3">
        <v>32463.14</v>
      </c>
      <c r="Q82" s="3">
        <v>9443.91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62549</v>
      </c>
      <c r="AB82">
        <v>1158436.67</v>
      </c>
      <c r="AC82">
        <v>30643.99</v>
      </c>
      <c r="AD82">
        <v>454293.72</v>
      </c>
      <c r="AE82">
        <v>96554.28</v>
      </c>
      <c r="AF82">
        <v>111476.61</v>
      </c>
      <c r="AG82">
        <v>0</v>
      </c>
      <c r="AH82">
        <v>83125.509999999995</v>
      </c>
      <c r="AI82">
        <v>11410.39</v>
      </c>
      <c r="AJ82">
        <v>3036</v>
      </c>
      <c r="AK82">
        <v>22831.51</v>
      </c>
      <c r="AL82">
        <v>2805.57</v>
      </c>
      <c r="AM82">
        <v>24291.599999999999</v>
      </c>
      <c r="AN82">
        <v>7938.84</v>
      </c>
      <c r="AO82">
        <v>8097.78</v>
      </c>
      <c r="AP82">
        <v>7108.22</v>
      </c>
      <c r="AQ82">
        <v>96480.37</v>
      </c>
      <c r="AR82">
        <v>35073.4</v>
      </c>
      <c r="AS82">
        <v>12950.1</v>
      </c>
      <c r="AT82">
        <v>70331.66</v>
      </c>
      <c r="AU82">
        <v>46213.66</v>
      </c>
      <c r="AV82">
        <v>0</v>
      </c>
      <c r="AW82">
        <v>21041.09</v>
      </c>
      <c r="AX82">
        <v>11576.78</v>
      </c>
      <c r="AY82">
        <v>11605.2</v>
      </c>
      <c r="AZ82">
        <v>128581.62</v>
      </c>
      <c r="BA82">
        <v>38009.480000000003</v>
      </c>
      <c r="BB82">
        <v>70984.92</v>
      </c>
      <c r="BC82" s="3">
        <v>33905.07</v>
      </c>
      <c r="BD82" s="3">
        <v>0</v>
      </c>
      <c r="BE82" s="3">
        <v>0</v>
      </c>
      <c r="BF82" s="3">
        <v>0</v>
      </c>
      <c r="BG82" s="3">
        <v>0</v>
      </c>
      <c r="BH82" s="3">
        <v>0</v>
      </c>
      <c r="BI82" s="3">
        <v>8910.4</v>
      </c>
      <c r="BJ82" s="3">
        <v>0</v>
      </c>
      <c r="BK82" s="3">
        <v>0</v>
      </c>
      <c r="BL82" s="3">
        <v>1</v>
      </c>
      <c r="BM82" s="3">
        <v>0</v>
      </c>
      <c r="BN82" s="3">
        <v>0</v>
      </c>
      <c r="BO82" s="3">
        <v>0</v>
      </c>
      <c r="BP82" s="3">
        <v>0</v>
      </c>
      <c r="BQ82" s="3">
        <v>0</v>
      </c>
      <c r="BR82" s="3">
        <v>395290.56</v>
      </c>
      <c r="BS82" s="3">
        <v>41618.78</v>
      </c>
      <c r="BT82" s="3">
        <v>0</v>
      </c>
      <c r="BU82" s="3">
        <v>-46.9</v>
      </c>
      <c r="BV82" s="3">
        <v>0</v>
      </c>
      <c r="BW82" s="3"/>
    </row>
    <row r="83" spans="1:75" ht="15" x14ac:dyDescent="0.25">
      <c r="A83" s="35">
        <v>2161</v>
      </c>
      <c r="B83" s="2" t="str">
        <f>_xlfn.XLOOKUP(A83,'Schools lookup'!A:A,'Schools lookup'!B:B)</f>
        <v>CIP2161</v>
      </c>
      <c r="C83" s="2" t="str">
        <f>_xlfn.XLOOKUP(A83,'Schools lookup'!A:A,'Schools lookup'!C:C)</f>
        <v>Longmoor Primary School</v>
      </c>
      <c r="D83" s="3">
        <v>341738.4</v>
      </c>
      <c r="E83" s="3">
        <v>17205.41</v>
      </c>
      <c r="F83" s="3">
        <v>44995.08</v>
      </c>
      <c r="G83" s="3">
        <v>1937417.28</v>
      </c>
      <c r="H83" s="3">
        <v>0</v>
      </c>
      <c r="I83" s="3">
        <v>74590.149999999994</v>
      </c>
      <c r="J83" s="3">
        <v>0</v>
      </c>
      <c r="K83" s="3">
        <v>186079.06</v>
      </c>
      <c r="L83" s="3">
        <v>97350</v>
      </c>
      <c r="M83" s="3">
        <v>140</v>
      </c>
      <c r="N83" s="3">
        <v>0</v>
      </c>
      <c r="O83" s="3">
        <v>49464.55</v>
      </c>
      <c r="P83" s="3">
        <v>40039.03</v>
      </c>
      <c r="Q83" s="3">
        <v>2448.42</v>
      </c>
      <c r="R83" s="3">
        <v>3683.4</v>
      </c>
      <c r="S83" s="3">
        <v>11682</v>
      </c>
      <c r="T83" s="3">
        <v>0</v>
      </c>
      <c r="U83" s="3">
        <v>0</v>
      </c>
      <c r="V83" s="3">
        <v>0</v>
      </c>
      <c r="W83" s="3">
        <v>56576.7</v>
      </c>
      <c r="X83" s="3">
        <v>0</v>
      </c>
      <c r="Y83" s="3">
        <v>0</v>
      </c>
      <c r="Z83" s="3">
        <v>0</v>
      </c>
      <c r="AA83" s="3">
        <v>65883</v>
      </c>
      <c r="AB83">
        <v>1264277.02</v>
      </c>
      <c r="AC83">
        <v>0</v>
      </c>
      <c r="AD83">
        <v>391954.35</v>
      </c>
      <c r="AE83">
        <v>0</v>
      </c>
      <c r="AF83">
        <v>101282.27</v>
      </c>
      <c r="AG83">
        <v>0</v>
      </c>
      <c r="AH83">
        <v>62327.49</v>
      </c>
      <c r="AI83">
        <v>9030.15</v>
      </c>
      <c r="AJ83">
        <v>896</v>
      </c>
      <c r="AK83">
        <v>21989.41</v>
      </c>
      <c r="AL83">
        <v>5471.8</v>
      </c>
      <c r="AM83">
        <v>23575.73</v>
      </c>
      <c r="AN83">
        <v>3407.16</v>
      </c>
      <c r="AO83">
        <v>80303.02</v>
      </c>
      <c r="AP83">
        <v>3832.46</v>
      </c>
      <c r="AQ83">
        <v>48627.01</v>
      </c>
      <c r="AR83">
        <v>35701.199999999997</v>
      </c>
      <c r="AS83">
        <v>3739.58</v>
      </c>
      <c r="AT83">
        <v>54074.57</v>
      </c>
      <c r="AU83">
        <v>10065.379999999999</v>
      </c>
      <c r="AV83">
        <v>0</v>
      </c>
      <c r="AW83">
        <v>4523.6400000000003</v>
      </c>
      <c r="AX83">
        <v>11392.5</v>
      </c>
      <c r="AY83">
        <v>10201.17</v>
      </c>
      <c r="AZ83">
        <v>148702.76999999999</v>
      </c>
      <c r="BA83">
        <v>72970.789999999994</v>
      </c>
      <c r="BB83">
        <v>29972.87</v>
      </c>
      <c r="BC83" s="3">
        <v>28282.28</v>
      </c>
      <c r="BD83" s="3">
        <v>0</v>
      </c>
      <c r="BE83" s="3">
        <v>0</v>
      </c>
      <c r="BF83" s="3">
        <v>0</v>
      </c>
      <c r="BG83" s="3">
        <v>39563.68</v>
      </c>
      <c r="BH83" s="3">
        <v>2111.4499999999998</v>
      </c>
      <c r="BI83" s="3">
        <v>8719.15</v>
      </c>
      <c r="BJ83" s="3">
        <v>0</v>
      </c>
      <c r="BK83" s="3">
        <v>0</v>
      </c>
      <c r="BL83" s="3">
        <v>1</v>
      </c>
      <c r="BM83" s="3">
        <v>0</v>
      </c>
      <c r="BN83" s="3">
        <v>19520</v>
      </c>
      <c r="BO83" s="3">
        <v>0</v>
      </c>
      <c r="BP83" s="3">
        <v>1160</v>
      </c>
      <c r="BQ83" s="3">
        <v>0</v>
      </c>
      <c r="BR83" s="3">
        <v>383914.26</v>
      </c>
      <c r="BS83" s="3">
        <v>33034.230000000003</v>
      </c>
      <c r="BT83" s="3">
        <v>0</v>
      </c>
      <c r="BU83" s="3">
        <v>32106.98</v>
      </c>
      <c r="BV83" s="3">
        <v>0</v>
      </c>
      <c r="BW83" s="3"/>
    </row>
    <row r="84" spans="1:75" ht="15" x14ac:dyDescent="0.25">
      <c r="A84" s="35">
        <v>2169</v>
      </c>
      <c r="B84" s="2" t="str">
        <f>_xlfn.XLOOKUP(A84,'Schools lookup'!A:A,'Schools lookup'!B:B)</f>
        <v>CIP2169</v>
      </c>
      <c r="C84" s="2" t="str">
        <f>_xlfn.XLOOKUP(A84,'Schools lookup'!A:A,'Schools lookup'!C:C)</f>
        <v>Marston Montgomery Primary School</v>
      </c>
      <c r="D84" s="3">
        <v>140457.38</v>
      </c>
      <c r="E84" s="3">
        <v>-2772.14</v>
      </c>
      <c r="F84" s="3">
        <v>41370.85</v>
      </c>
      <c r="G84" s="3">
        <v>227322.81</v>
      </c>
      <c r="H84" s="3">
        <v>0</v>
      </c>
      <c r="I84" s="3">
        <v>13690.83</v>
      </c>
      <c r="J84" s="3">
        <v>0</v>
      </c>
      <c r="K84" s="3">
        <v>5820</v>
      </c>
      <c r="L84" s="3">
        <v>11427.13</v>
      </c>
      <c r="M84" s="3">
        <v>150</v>
      </c>
      <c r="N84" s="3">
        <v>0</v>
      </c>
      <c r="O84" s="3">
        <v>5974.47</v>
      </c>
      <c r="P84" s="3">
        <v>1466.2</v>
      </c>
      <c r="Q84" s="3">
        <v>2483.67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19695</v>
      </c>
      <c r="AB84">
        <v>97617.85</v>
      </c>
      <c r="AC84">
        <v>0</v>
      </c>
      <c r="AD84">
        <v>45613.599999999999</v>
      </c>
      <c r="AE84">
        <v>7175.97</v>
      </c>
      <c r="AF84">
        <v>13727.7</v>
      </c>
      <c r="AG84">
        <v>253.3</v>
      </c>
      <c r="AH84">
        <v>938.98</v>
      </c>
      <c r="AI84">
        <v>760.2</v>
      </c>
      <c r="AJ84">
        <v>267</v>
      </c>
      <c r="AK84">
        <v>2124.88</v>
      </c>
      <c r="AL84">
        <v>140.63</v>
      </c>
      <c r="AM84">
        <v>-7318.36</v>
      </c>
      <c r="AN84">
        <v>1222.54</v>
      </c>
      <c r="AO84">
        <v>950.04</v>
      </c>
      <c r="AP84">
        <v>1037.94</v>
      </c>
      <c r="AQ84">
        <v>3322.89</v>
      </c>
      <c r="AR84">
        <v>2694.6</v>
      </c>
      <c r="AS84">
        <v>2771.88</v>
      </c>
      <c r="AT84">
        <v>10512.65</v>
      </c>
      <c r="AU84">
        <v>1457.45</v>
      </c>
      <c r="AV84">
        <v>0</v>
      </c>
      <c r="AW84">
        <v>1073.71</v>
      </c>
      <c r="AX84">
        <v>575</v>
      </c>
      <c r="AY84">
        <v>4703</v>
      </c>
      <c r="AZ84">
        <v>14114.69</v>
      </c>
      <c r="BA84">
        <v>11908.2</v>
      </c>
      <c r="BB84">
        <v>23148.28</v>
      </c>
      <c r="BC84" s="3">
        <v>8490.35</v>
      </c>
      <c r="BD84" s="3">
        <v>0</v>
      </c>
      <c r="BE84" s="3">
        <v>0</v>
      </c>
      <c r="BF84" s="3">
        <v>0</v>
      </c>
      <c r="BG84" s="3">
        <v>0</v>
      </c>
      <c r="BH84" s="3">
        <v>0</v>
      </c>
      <c r="BI84" s="3">
        <v>4405</v>
      </c>
      <c r="BJ84" s="3">
        <v>0</v>
      </c>
      <c r="BK84" s="3">
        <v>0</v>
      </c>
      <c r="BL84" s="3">
        <v>1</v>
      </c>
      <c r="BM84" s="3">
        <v>0</v>
      </c>
      <c r="BN84" s="3">
        <v>5000</v>
      </c>
      <c r="BO84" s="3">
        <v>21535.14</v>
      </c>
      <c r="BP84" s="3">
        <v>0</v>
      </c>
      <c r="BQ84" s="3">
        <v>0</v>
      </c>
      <c r="BR84" s="3">
        <v>179202.94</v>
      </c>
      <c r="BS84" s="3">
        <v>19240.71</v>
      </c>
      <c r="BT84" s="3">
        <v>0</v>
      </c>
      <c r="BU84" s="3">
        <v>-2772.14</v>
      </c>
      <c r="BV84" s="3">
        <v>0</v>
      </c>
      <c r="BW84" s="3"/>
    </row>
    <row r="85" spans="1:75" ht="15" x14ac:dyDescent="0.25">
      <c r="A85" s="35">
        <v>2172</v>
      </c>
      <c r="B85" s="2" t="str">
        <f>_xlfn.XLOOKUP(A85,'Schools lookup'!A:A,'Schools lookup'!B:B)</f>
        <v>CIP2172</v>
      </c>
      <c r="C85" s="2" t="str">
        <f>_xlfn.XLOOKUP(A85,'Schools lookup'!A:A,'Schools lookup'!C:C)</f>
        <v>Darley Dale Primary School</v>
      </c>
      <c r="D85" s="3">
        <v>48603.19</v>
      </c>
      <c r="E85" s="3">
        <v>-4934.96</v>
      </c>
      <c r="F85" s="3">
        <v>4399.71</v>
      </c>
      <c r="G85" s="3">
        <v>913181.29</v>
      </c>
      <c r="H85" s="3">
        <v>0</v>
      </c>
      <c r="I85" s="3">
        <v>27343.21</v>
      </c>
      <c r="J85" s="3">
        <v>0</v>
      </c>
      <c r="K85" s="3">
        <v>53129</v>
      </c>
      <c r="L85" s="3">
        <v>39611.620000000003</v>
      </c>
      <c r="M85" s="3">
        <v>0</v>
      </c>
      <c r="N85" s="3">
        <v>1671</v>
      </c>
      <c r="O85" s="3">
        <v>10081.06</v>
      </c>
      <c r="P85" s="3">
        <v>19284.37</v>
      </c>
      <c r="Q85" s="3">
        <v>186.74</v>
      </c>
      <c r="R85" s="3">
        <v>0</v>
      </c>
      <c r="S85" s="3">
        <v>24084.95</v>
      </c>
      <c r="T85" s="3">
        <v>0</v>
      </c>
      <c r="U85" s="3">
        <v>0</v>
      </c>
      <c r="V85" s="3">
        <v>0</v>
      </c>
      <c r="W85" s="3">
        <v>31903</v>
      </c>
      <c r="X85" s="3">
        <v>0</v>
      </c>
      <c r="Y85" s="3">
        <v>0</v>
      </c>
      <c r="Z85" s="3">
        <v>0</v>
      </c>
      <c r="AA85" s="3">
        <v>45310</v>
      </c>
      <c r="AB85">
        <v>529008.65</v>
      </c>
      <c r="AC85">
        <v>4288.09</v>
      </c>
      <c r="AD85">
        <v>195634.45</v>
      </c>
      <c r="AE85">
        <v>0</v>
      </c>
      <c r="AF85">
        <v>53820.39</v>
      </c>
      <c r="AG85">
        <v>0</v>
      </c>
      <c r="AH85">
        <v>32090.05</v>
      </c>
      <c r="AI85">
        <v>4216.8500000000004</v>
      </c>
      <c r="AJ85">
        <v>2624</v>
      </c>
      <c r="AK85">
        <v>10474.450000000001</v>
      </c>
      <c r="AL85">
        <v>1399.27</v>
      </c>
      <c r="AM85">
        <v>9810.42</v>
      </c>
      <c r="AN85">
        <v>5089.76</v>
      </c>
      <c r="AO85">
        <v>52771.69</v>
      </c>
      <c r="AP85">
        <v>2543.75</v>
      </c>
      <c r="AQ85">
        <v>43339.57</v>
      </c>
      <c r="AR85">
        <v>20658.599999999999</v>
      </c>
      <c r="AS85">
        <v>1218.5999999999999</v>
      </c>
      <c r="AT85">
        <v>40225.35</v>
      </c>
      <c r="AU85">
        <v>12295.03</v>
      </c>
      <c r="AV85">
        <v>0</v>
      </c>
      <c r="AW85">
        <v>6065.93</v>
      </c>
      <c r="AX85">
        <v>5721.25</v>
      </c>
      <c r="AY85">
        <v>12377.51</v>
      </c>
      <c r="AZ85">
        <v>70108.98</v>
      </c>
      <c r="BA85">
        <v>1889.25</v>
      </c>
      <c r="BB85">
        <v>11248.58</v>
      </c>
      <c r="BC85" s="3">
        <v>21081.97</v>
      </c>
      <c r="BD85" s="3">
        <v>0</v>
      </c>
      <c r="BE85" s="3">
        <v>0</v>
      </c>
      <c r="BF85" s="3">
        <v>0</v>
      </c>
      <c r="BG85" s="3">
        <v>35512.519999999997</v>
      </c>
      <c r="BH85" s="3">
        <v>0</v>
      </c>
      <c r="BI85" s="3">
        <v>6295</v>
      </c>
      <c r="BJ85" s="3">
        <v>0</v>
      </c>
      <c r="BK85" s="3">
        <v>0</v>
      </c>
      <c r="BL85" s="3">
        <v>1</v>
      </c>
      <c r="BM85" s="3">
        <v>0</v>
      </c>
      <c r="BN85" s="3">
        <v>1008.62</v>
      </c>
      <c r="BO85" s="3">
        <v>0</v>
      </c>
      <c r="BP85" s="3">
        <v>7779</v>
      </c>
      <c r="BQ85" s="3">
        <v>0</v>
      </c>
      <c r="BR85" s="3">
        <v>32484.449999999997</v>
      </c>
      <c r="BS85" s="3">
        <v>1907.09</v>
      </c>
      <c r="BT85" s="3">
        <v>0</v>
      </c>
      <c r="BU85" s="3">
        <v>-8544.4799999999959</v>
      </c>
      <c r="BV85" s="3">
        <v>0</v>
      </c>
      <c r="BW85" s="3"/>
    </row>
    <row r="86" spans="1:75" ht="15" x14ac:dyDescent="0.25">
      <c r="A86" s="35">
        <v>2173</v>
      </c>
      <c r="B86" s="2" t="str">
        <f>_xlfn.XLOOKUP(A86,'Schools lookup'!A:A,'Schools lookup'!B:B)</f>
        <v>CIP2173</v>
      </c>
      <c r="C86" s="2" t="str">
        <f>_xlfn.XLOOKUP(A86,'Schools lookup'!A:A,'Schools lookup'!C:C)</f>
        <v>Tansley Primary School</v>
      </c>
      <c r="D86" s="3">
        <v>118714.68</v>
      </c>
      <c r="E86" s="3">
        <v>-57.49</v>
      </c>
      <c r="F86" s="3">
        <v>27345.05</v>
      </c>
      <c r="G86" s="3">
        <v>487117.86</v>
      </c>
      <c r="H86" s="3">
        <v>0</v>
      </c>
      <c r="I86" s="3">
        <v>17088.32</v>
      </c>
      <c r="J86" s="3">
        <v>0</v>
      </c>
      <c r="K86" s="3">
        <v>24355</v>
      </c>
      <c r="L86" s="3">
        <v>20998.43</v>
      </c>
      <c r="M86" s="3">
        <v>0</v>
      </c>
      <c r="N86" s="3">
        <v>0</v>
      </c>
      <c r="O86" s="3">
        <v>60791</v>
      </c>
      <c r="P86" s="3">
        <v>9435.24</v>
      </c>
      <c r="Q86" s="3">
        <v>2459.42</v>
      </c>
      <c r="R86" s="3">
        <v>46.55</v>
      </c>
      <c r="S86" s="3">
        <v>0</v>
      </c>
      <c r="T86" s="3">
        <v>0</v>
      </c>
      <c r="U86" s="3">
        <v>0</v>
      </c>
      <c r="V86" s="3">
        <v>0</v>
      </c>
      <c r="W86" s="3">
        <v>7822.14</v>
      </c>
      <c r="X86" s="3">
        <v>0</v>
      </c>
      <c r="Y86" s="3">
        <v>0</v>
      </c>
      <c r="Z86" s="3">
        <v>0</v>
      </c>
      <c r="AA86" s="3">
        <v>26960</v>
      </c>
      <c r="AB86">
        <v>303820.71000000002</v>
      </c>
      <c r="AC86">
        <v>0</v>
      </c>
      <c r="AD86">
        <v>92741.62</v>
      </c>
      <c r="AE86">
        <v>0</v>
      </c>
      <c r="AF86">
        <v>23683.38</v>
      </c>
      <c r="AG86">
        <v>0</v>
      </c>
      <c r="AH86">
        <v>11975.84</v>
      </c>
      <c r="AI86">
        <v>2219.5</v>
      </c>
      <c r="AJ86">
        <v>3840.4</v>
      </c>
      <c r="AK86">
        <v>6323.03</v>
      </c>
      <c r="AL86">
        <v>1253.8499999999999</v>
      </c>
      <c r="AM86">
        <v>11282.17</v>
      </c>
      <c r="AN86">
        <v>1326.6</v>
      </c>
      <c r="AO86">
        <v>24647.41</v>
      </c>
      <c r="AP86">
        <v>1527.17</v>
      </c>
      <c r="AQ86">
        <v>19178.2</v>
      </c>
      <c r="AR86">
        <v>10616.23</v>
      </c>
      <c r="AS86">
        <v>666.2</v>
      </c>
      <c r="AT86">
        <v>31793</v>
      </c>
      <c r="AU86">
        <v>14064.57</v>
      </c>
      <c r="AV86">
        <v>0</v>
      </c>
      <c r="AW86">
        <v>820.02</v>
      </c>
      <c r="AX86">
        <v>2453.75</v>
      </c>
      <c r="AY86">
        <v>5457.04</v>
      </c>
      <c r="AZ86">
        <v>33048.379999999997</v>
      </c>
      <c r="BA86">
        <v>17158.150000000001</v>
      </c>
      <c r="BB86">
        <v>6821.53</v>
      </c>
      <c r="BC86" s="3">
        <v>13349.25</v>
      </c>
      <c r="BD86" s="3">
        <v>0</v>
      </c>
      <c r="BE86" s="3">
        <v>0</v>
      </c>
      <c r="BF86" s="3">
        <v>0</v>
      </c>
      <c r="BG86" s="3">
        <v>7476.97</v>
      </c>
      <c r="BH86" s="3">
        <v>0</v>
      </c>
      <c r="BI86" s="3">
        <v>4877.5</v>
      </c>
      <c r="BJ86" s="3">
        <v>0</v>
      </c>
      <c r="BK86" s="3">
        <v>0</v>
      </c>
      <c r="BL86" s="3">
        <v>1</v>
      </c>
      <c r="BM86" s="3">
        <v>0</v>
      </c>
      <c r="BN86" s="3">
        <v>5556.05</v>
      </c>
      <c r="BO86" s="3">
        <v>0</v>
      </c>
      <c r="BP86" s="3">
        <v>5654.98</v>
      </c>
      <c r="BQ86" s="3">
        <v>0</v>
      </c>
      <c r="BR86" s="3">
        <v>127898.88</v>
      </c>
      <c r="BS86" s="3">
        <v>21011.52</v>
      </c>
      <c r="BT86" s="3">
        <v>0</v>
      </c>
      <c r="BU86" s="3">
        <v>287.68000000000029</v>
      </c>
      <c r="BV86" s="3">
        <v>0</v>
      </c>
      <c r="BW86" s="3"/>
    </row>
    <row r="87" spans="1:75" ht="15" x14ac:dyDescent="0.25">
      <c r="A87" s="35">
        <v>2174</v>
      </c>
      <c r="B87" s="2" t="str">
        <f>_xlfn.XLOOKUP(A87,'Schools lookup'!A:A,'Schools lookup'!B:B)</f>
        <v>CIP2174</v>
      </c>
      <c r="C87" s="2" t="str">
        <f>_xlfn.XLOOKUP(A87,'Schools lookup'!A:A,'Schools lookup'!C:C)</f>
        <v>Melbourne Junior School</v>
      </c>
      <c r="D87" s="3">
        <v>142983.07999999999</v>
      </c>
      <c r="E87" s="3">
        <v>0</v>
      </c>
      <c r="F87" s="3">
        <v>14963.92</v>
      </c>
      <c r="G87" s="3">
        <v>1191743.6000000001</v>
      </c>
      <c r="H87" s="3">
        <v>0</v>
      </c>
      <c r="I87" s="3">
        <v>73811.27</v>
      </c>
      <c r="J87" s="3">
        <v>0</v>
      </c>
      <c r="K87" s="3">
        <v>55605</v>
      </c>
      <c r="L87" s="3">
        <v>46431.88</v>
      </c>
      <c r="M87" s="3">
        <v>0</v>
      </c>
      <c r="N87" s="3">
        <v>304.37</v>
      </c>
      <c r="O87" s="3">
        <v>26787.07</v>
      </c>
      <c r="P87" s="3">
        <v>55945.05</v>
      </c>
      <c r="Q87" s="3">
        <v>6989.67</v>
      </c>
      <c r="R87" s="3">
        <v>3565.03</v>
      </c>
      <c r="S87" s="3">
        <v>25700.7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18602</v>
      </c>
      <c r="AB87">
        <v>764201.3</v>
      </c>
      <c r="AC87">
        <v>6341.68</v>
      </c>
      <c r="AD87">
        <v>252373.79</v>
      </c>
      <c r="AE87">
        <v>0</v>
      </c>
      <c r="AF87">
        <v>45358.31</v>
      </c>
      <c r="AG87">
        <v>0</v>
      </c>
      <c r="AH87">
        <v>22788.74</v>
      </c>
      <c r="AI87">
        <v>5997.92</v>
      </c>
      <c r="AJ87">
        <v>3968</v>
      </c>
      <c r="AK87">
        <v>16047.64</v>
      </c>
      <c r="AL87">
        <v>5145.8500000000004</v>
      </c>
      <c r="AM87">
        <v>25458.14</v>
      </c>
      <c r="AN87">
        <v>1602</v>
      </c>
      <c r="AO87">
        <v>56455.94</v>
      </c>
      <c r="AP87">
        <v>4893.87</v>
      </c>
      <c r="AQ87">
        <v>32001.7</v>
      </c>
      <c r="AR87">
        <v>21831.25</v>
      </c>
      <c r="AS87">
        <v>2359.11</v>
      </c>
      <c r="AT87">
        <v>67425.11</v>
      </c>
      <c r="AU87">
        <v>2513</v>
      </c>
      <c r="AV87">
        <v>0</v>
      </c>
      <c r="AW87">
        <v>14192.47</v>
      </c>
      <c r="AX87">
        <v>7388.75</v>
      </c>
      <c r="AY87">
        <v>11251.1</v>
      </c>
      <c r="AZ87">
        <v>79110.55</v>
      </c>
      <c r="BA87">
        <v>19400.32</v>
      </c>
      <c r="BB87">
        <v>26578.43</v>
      </c>
      <c r="BC87" s="3">
        <v>30649.86</v>
      </c>
      <c r="BD87" s="3">
        <v>0</v>
      </c>
      <c r="BE87" s="3">
        <v>0</v>
      </c>
      <c r="BF87" s="3">
        <v>0</v>
      </c>
      <c r="BG87" s="3">
        <v>0</v>
      </c>
      <c r="BH87" s="3">
        <v>0</v>
      </c>
      <c r="BI87" s="3">
        <v>6947.5</v>
      </c>
      <c r="BJ87" s="3">
        <v>0</v>
      </c>
      <c r="BK87" s="3">
        <v>0</v>
      </c>
      <c r="BL87" s="3">
        <v>1</v>
      </c>
      <c r="BM87" s="3">
        <v>0</v>
      </c>
      <c r="BN87" s="3">
        <v>11006.56</v>
      </c>
      <c r="BO87" s="3">
        <v>0</v>
      </c>
      <c r="BP87" s="3">
        <v>2278.79</v>
      </c>
      <c r="BQ87" s="3">
        <v>0</v>
      </c>
      <c r="BR87" s="3">
        <v>123133.57</v>
      </c>
      <c r="BS87" s="3">
        <v>8626.07</v>
      </c>
      <c r="BT87" s="3">
        <v>0</v>
      </c>
      <c r="BU87" s="3">
        <v>0</v>
      </c>
      <c r="BV87" s="3">
        <v>0</v>
      </c>
      <c r="BW87" s="3"/>
    </row>
    <row r="88" spans="1:75" ht="15" x14ac:dyDescent="0.25">
      <c r="A88" s="35">
        <v>2175</v>
      </c>
      <c r="B88" s="2" t="str">
        <f>_xlfn.XLOOKUP(A88,'Schools lookup'!A:A,'Schools lookup'!B:B)</f>
        <v>CIP2175</v>
      </c>
      <c r="C88" s="2" t="str">
        <f>_xlfn.XLOOKUP(A88,'Schools lookup'!A:A,'Schools lookup'!C:C)</f>
        <v>Melbourne Infant School</v>
      </c>
      <c r="D88" s="3">
        <v>-17718.66</v>
      </c>
      <c r="E88" s="3">
        <v>0</v>
      </c>
      <c r="F88" s="3">
        <v>19648.75</v>
      </c>
      <c r="G88" s="3">
        <v>828779.05</v>
      </c>
      <c r="H88" s="3">
        <v>0</v>
      </c>
      <c r="I88" s="3">
        <v>31849.69</v>
      </c>
      <c r="J88" s="3">
        <v>0</v>
      </c>
      <c r="K88" s="3">
        <v>33780</v>
      </c>
      <c r="L88" s="3">
        <v>29874.81</v>
      </c>
      <c r="M88" s="3">
        <v>0</v>
      </c>
      <c r="N88" s="3">
        <v>0</v>
      </c>
      <c r="O88" s="3">
        <v>29112.67</v>
      </c>
      <c r="P88" s="3">
        <v>295.57</v>
      </c>
      <c r="Q88" s="3">
        <v>16723.97</v>
      </c>
      <c r="R88" s="3">
        <v>771.3</v>
      </c>
      <c r="S88" s="3">
        <v>2594.5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82547</v>
      </c>
      <c r="AB88">
        <v>506210.75</v>
      </c>
      <c r="AC88">
        <v>7502.33</v>
      </c>
      <c r="AD88">
        <v>174601.82</v>
      </c>
      <c r="AE88">
        <v>0</v>
      </c>
      <c r="AF88">
        <v>44997.94</v>
      </c>
      <c r="AG88">
        <v>0</v>
      </c>
      <c r="AH88">
        <v>29615.439999999999</v>
      </c>
      <c r="AI88">
        <v>3944.16</v>
      </c>
      <c r="AJ88">
        <v>767.26</v>
      </c>
      <c r="AK88">
        <v>9351.35</v>
      </c>
      <c r="AL88">
        <v>3861.29</v>
      </c>
      <c r="AM88">
        <v>15544.38</v>
      </c>
      <c r="AN88">
        <v>1704</v>
      </c>
      <c r="AO88">
        <v>35872.65</v>
      </c>
      <c r="AP88">
        <v>0</v>
      </c>
      <c r="AQ88">
        <v>24316.97</v>
      </c>
      <c r="AR88">
        <v>18937.05</v>
      </c>
      <c r="AS88">
        <v>1627.78</v>
      </c>
      <c r="AT88">
        <v>19987.73</v>
      </c>
      <c r="AU88">
        <v>2870.64</v>
      </c>
      <c r="AV88">
        <v>0</v>
      </c>
      <c r="AW88">
        <v>8552.81</v>
      </c>
      <c r="AX88">
        <v>5002.5</v>
      </c>
      <c r="AY88">
        <v>2936.1</v>
      </c>
      <c r="AZ88">
        <v>90484.01</v>
      </c>
      <c r="BA88">
        <v>310.88</v>
      </c>
      <c r="BB88">
        <v>9538.85</v>
      </c>
      <c r="BC88" s="3">
        <v>23950.05</v>
      </c>
      <c r="BD88" s="3">
        <v>0</v>
      </c>
      <c r="BE88" s="3">
        <v>0</v>
      </c>
      <c r="BF88" s="3">
        <v>0</v>
      </c>
      <c r="BG88" s="3">
        <v>0</v>
      </c>
      <c r="BH88" s="3">
        <v>0</v>
      </c>
      <c r="BI88" s="3">
        <v>6092.5</v>
      </c>
      <c r="BJ88" s="3">
        <v>0</v>
      </c>
      <c r="BK88" s="3">
        <v>0</v>
      </c>
      <c r="BL88" s="3">
        <v>1</v>
      </c>
      <c r="BM88" s="3">
        <v>0</v>
      </c>
      <c r="BN88" s="3">
        <v>3389.87</v>
      </c>
      <c r="BO88" s="3">
        <v>0</v>
      </c>
      <c r="BP88" s="3">
        <v>11476.4</v>
      </c>
      <c r="BQ88" s="3">
        <v>0</v>
      </c>
      <c r="BR88" s="3">
        <v>-3879</v>
      </c>
      <c r="BS88" s="3">
        <v>10874.98</v>
      </c>
      <c r="BT88" s="3">
        <v>0</v>
      </c>
      <c r="BU88" s="3">
        <v>0</v>
      </c>
      <c r="BV88" s="3">
        <v>0</v>
      </c>
      <c r="BW88" s="3"/>
    </row>
    <row r="89" spans="1:75" ht="15" x14ac:dyDescent="0.25">
      <c r="A89" s="35">
        <v>2177</v>
      </c>
      <c r="B89" s="2" t="str">
        <f>_xlfn.XLOOKUP(A89,'Schools lookup'!A:A,'Schools lookup'!B:B)</f>
        <v>CIP2177</v>
      </c>
      <c r="C89" s="2" t="str">
        <f>_xlfn.XLOOKUP(A89,'Schools lookup'!A:A,'Schools lookup'!C:C)</f>
        <v>Morley Primary School</v>
      </c>
      <c r="D89" s="3">
        <v>141426.57999999999</v>
      </c>
      <c r="E89" s="3">
        <v>-6.16</v>
      </c>
      <c r="F89" s="3">
        <v>17127.02</v>
      </c>
      <c r="G89" s="3">
        <v>467724.36</v>
      </c>
      <c r="H89" s="3">
        <v>0</v>
      </c>
      <c r="I89" s="3">
        <v>0</v>
      </c>
      <c r="J89" s="3">
        <v>0</v>
      </c>
      <c r="K89" s="3">
        <v>10520</v>
      </c>
      <c r="L89" s="3">
        <v>77244.25</v>
      </c>
      <c r="M89" s="3">
        <v>0</v>
      </c>
      <c r="N89" s="3">
        <v>0</v>
      </c>
      <c r="O89" s="3">
        <v>122430.15</v>
      </c>
      <c r="P89" s="3">
        <v>13260.51</v>
      </c>
      <c r="Q89" s="3">
        <v>8812.34</v>
      </c>
      <c r="R89" s="3">
        <v>42.72</v>
      </c>
      <c r="S89" s="3">
        <v>15539.5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28024</v>
      </c>
      <c r="AB89">
        <v>234007.78</v>
      </c>
      <c r="AC89">
        <v>1047.5999999999999</v>
      </c>
      <c r="AD89">
        <v>126036.7</v>
      </c>
      <c r="AE89">
        <v>14043.28</v>
      </c>
      <c r="AF89">
        <v>46570.87</v>
      </c>
      <c r="AG89">
        <v>0</v>
      </c>
      <c r="AH89">
        <v>8348.7999999999993</v>
      </c>
      <c r="AI89">
        <v>2979.27</v>
      </c>
      <c r="AJ89">
        <v>15837.61</v>
      </c>
      <c r="AK89">
        <v>5152.04</v>
      </c>
      <c r="AL89">
        <v>1208.1099999999999</v>
      </c>
      <c r="AM89">
        <v>7587.91</v>
      </c>
      <c r="AN89">
        <v>2716.19</v>
      </c>
      <c r="AO89">
        <v>1136.03</v>
      </c>
      <c r="AP89">
        <v>3838.03</v>
      </c>
      <c r="AQ89">
        <v>12492.63</v>
      </c>
      <c r="AR89">
        <v>4663.16</v>
      </c>
      <c r="AS89">
        <v>5806.33</v>
      </c>
      <c r="AT89" s="25">
        <v>50286.42</v>
      </c>
      <c r="AU89">
        <v>9184.49</v>
      </c>
      <c r="AV89">
        <v>0</v>
      </c>
      <c r="AW89">
        <v>19351.45</v>
      </c>
      <c r="AX89">
        <v>2356.75</v>
      </c>
      <c r="AY89">
        <v>88275.99</v>
      </c>
      <c r="AZ89">
        <v>44330.73</v>
      </c>
      <c r="BA89">
        <v>30415</v>
      </c>
      <c r="BB89">
        <v>50499.75</v>
      </c>
      <c r="BC89" s="3">
        <v>16980.22</v>
      </c>
      <c r="BD89" s="3">
        <v>0</v>
      </c>
      <c r="BE89" s="3">
        <v>0</v>
      </c>
      <c r="BF89" s="3">
        <v>0</v>
      </c>
      <c r="BG89" s="3">
        <v>0</v>
      </c>
      <c r="BH89" s="3">
        <v>0</v>
      </c>
      <c r="BI89" s="3">
        <v>4933.75</v>
      </c>
      <c r="BJ89" s="3">
        <v>0</v>
      </c>
      <c r="BK89" s="3">
        <v>0</v>
      </c>
      <c r="BL89" s="3">
        <v>1</v>
      </c>
      <c r="BM89" s="3">
        <v>0</v>
      </c>
      <c r="BN89" s="3">
        <v>6913.9</v>
      </c>
      <c r="BO89" s="3">
        <v>0</v>
      </c>
      <c r="BP89" s="3">
        <v>0</v>
      </c>
      <c r="BQ89" s="3">
        <v>0</v>
      </c>
      <c r="BR89" s="3">
        <v>79871.08</v>
      </c>
      <c r="BS89" s="3">
        <v>15146.87</v>
      </c>
      <c r="BT89" s="3">
        <v>0</v>
      </c>
      <c r="BU89" s="3">
        <v>-6.16</v>
      </c>
      <c r="BV89" s="3">
        <v>0</v>
      </c>
      <c r="BW89" s="3"/>
    </row>
    <row r="90" spans="1:75" ht="15" x14ac:dyDescent="0.25">
      <c r="A90" s="35">
        <v>2179</v>
      </c>
      <c r="B90" s="2" t="str">
        <f>_xlfn.XLOOKUP(A90,'Schools lookup'!A:A,'Schools lookup'!B:B)</f>
        <v>CIP2179</v>
      </c>
      <c r="C90" s="2" t="str">
        <f>_xlfn.XLOOKUP(A90,'Schools lookup'!A:A,'Schools lookup'!C:C)</f>
        <v>New Mills Primary School</v>
      </c>
      <c r="D90" s="3">
        <v>-37716.400000000001</v>
      </c>
      <c r="E90" s="3">
        <v>13041.99</v>
      </c>
      <c r="F90" s="3">
        <v>13634.61</v>
      </c>
      <c r="G90" s="3">
        <v>998254.09</v>
      </c>
      <c r="H90" s="3">
        <v>0</v>
      </c>
      <c r="I90" s="3">
        <v>36148.839999999997</v>
      </c>
      <c r="J90" s="3">
        <v>0</v>
      </c>
      <c r="K90" s="3">
        <v>69860</v>
      </c>
      <c r="L90" s="3">
        <v>47373.81</v>
      </c>
      <c r="M90" s="3">
        <v>0</v>
      </c>
      <c r="N90" s="3">
        <v>0</v>
      </c>
      <c r="O90" s="3">
        <v>15539.46</v>
      </c>
      <c r="P90" s="3">
        <v>26061.919999999998</v>
      </c>
      <c r="Q90" s="3">
        <v>29803.71</v>
      </c>
      <c r="R90" s="3">
        <v>4504.63</v>
      </c>
      <c r="S90" s="3">
        <v>21046.47</v>
      </c>
      <c r="T90" s="3">
        <v>0</v>
      </c>
      <c r="U90" s="3">
        <v>0</v>
      </c>
      <c r="V90" s="3">
        <v>0</v>
      </c>
      <c r="W90" s="3">
        <v>40573.14</v>
      </c>
      <c r="X90" s="3">
        <v>0</v>
      </c>
      <c r="Y90" s="3">
        <v>0</v>
      </c>
      <c r="Z90" s="3">
        <v>0</v>
      </c>
      <c r="AA90" s="3">
        <v>50284</v>
      </c>
      <c r="AB90">
        <v>536601.21</v>
      </c>
      <c r="AC90">
        <v>28672.03</v>
      </c>
      <c r="AD90">
        <v>217451.13</v>
      </c>
      <c r="AE90">
        <v>43604.46</v>
      </c>
      <c r="AF90">
        <v>62869.27</v>
      </c>
      <c r="AG90">
        <v>69.849999999999994</v>
      </c>
      <c r="AH90">
        <v>36296.81</v>
      </c>
      <c r="AI90">
        <v>6429.79</v>
      </c>
      <c r="AJ90">
        <v>20486.5</v>
      </c>
      <c r="AK90">
        <v>13564.98</v>
      </c>
      <c r="AL90">
        <v>2855.09</v>
      </c>
      <c r="AM90">
        <v>26409.05</v>
      </c>
      <c r="AN90">
        <v>3053.5</v>
      </c>
      <c r="AO90">
        <v>4652.6499999999996</v>
      </c>
      <c r="AP90">
        <v>5905.67</v>
      </c>
      <c r="AQ90">
        <v>42052.76</v>
      </c>
      <c r="AR90">
        <v>21662.84</v>
      </c>
      <c r="AS90">
        <v>2094.5300000000002</v>
      </c>
      <c r="AT90">
        <v>105931.91</v>
      </c>
      <c r="AU90">
        <v>17700.07</v>
      </c>
      <c r="AV90">
        <v>0</v>
      </c>
      <c r="AW90">
        <v>3077.96</v>
      </c>
      <c r="AX90">
        <v>6812.32</v>
      </c>
      <c r="AY90">
        <v>10755.14</v>
      </c>
      <c r="AZ90">
        <v>80637.440000000002</v>
      </c>
      <c r="BA90">
        <v>7509.09</v>
      </c>
      <c r="BB90">
        <v>15755.69</v>
      </c>
      <c r="BC90" s="3">
        <v>18934.14</v>
      </c>
      <c r="BD90" s="3">
        <v>0</v>
      </c>
      <c r="BE90" s="3">
        <v>0</v>
      </c>
      <c r="BF90" s="3">
        <v>0</v>
      </c>
      <c r="BG90" s="3">
        <v>27737.7</v>
      </c>
      <c r="BH90" s="3">
        <v>0</v>
      </c>
      <c r="BI90" s="3">
        <v>6340</v>
      </c>
      <c r="BJ90" s="3">
        <v>0</v>
      </c>
      <c r="BK90" s="3">
        <v>0</v>
      </c>
      <c r="BL90" s="3">
        <v>1</v>
      </c>
      <c r="BM90" s="3">
        <v>0</v>
      </c>
      <c r="BN90" s="3">
        <v>11915.96</v>
      </c>
      <c r="BO90" s="3">
        <v>6647.57</v>
      </c>
      <c r="BP90" s="3">
        <v>5578</v>
      </c>
      <c r="BQ90" s="3">
        <v>0</v>
      </c>
      <c r="BR90" s="3">
        <v>-80685.47</v>
      </c>
      <c r="BS90" s="3">
        <v>-4166.92</v>
      </c>
      <c r="BT90" s="3">
        <v>0</v>
      </c>
      <c r="BU90" s="3">
        <v>25877.429999999997</v>
      </c>
      <c r="BV90" s="3">
        <v>0</v>
      </c>
      <c r="BW90" s="3"/>
    </row>
    <row r="91" spans="1:75" ht="15" x14ac:dyDescent="0.25">
      <c r="A91" s="35">
        <v>2181</v>
      </c>
      <c r="B91" s="2" t="str">
        <f>_xlfn.XLOOKUP(A91,'Schools lookup'!A:A,'Schools lookup'!B:B)</f>
        <v>CIP2181</v>
      </c>
      <c r="C91" s="2" t="str">
        <f>_xlfn.XLOOKUP(A91,'Schools lookup'!A:A,'Schools lookup'!C:C)</f>
        <v>Newtown Primary School</v>
      </c>
      <c r="D91" s="3">
        <v>50794.84</v>
      </c>
      <c r="E91" s="3">
        <v>-40.46</v>
      </c>
      <c r="F91" s="3">
        <v>21760.66</v>
      </c>
      <c r="G91" s="3">
        <v>492528.9</v>
      </c>
      <c r="H91" s="3">
        <v>0</v>
      </c>
      <c r="I91" s="3">
        <v>22547.15</v>
      </c>
      <c r="J91" s="3">
        <v>0</v>
      </c>
      <c r="K91" s="3">
        <v>40360</v>
      </c>
      <c r="L91" s="3">
        <v>24627.93</v>
      </c>
      <c r="M91" s="3">
        <v>0</v>
      </c>
      <c r="N91" s="3">
        <v>175</v>
      </c>
      <c r="O91" s="3">
        <v>14560.6</v>
      </c>
      <c r="P91" s="3">
        <v>11070</v>
      </c>
      <c r="Q91" s="3">
        <v>303.61</v>
      </c>
      <c r="R91" s="3">
        <v>49.44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24638</v>
      </c>
      <c r="AB91">
        <v>267228.74</v>
      </c>
      <c r="AC91">
        <v>862.71</v>
      </c>
      <c r="AD91">
        <v>141318.43</v>
      </c>
      <c r="AE91">
        <v>16168.96</v>
      </c>
      <c r="AF91">
        <v>30556.55</v>
      </c>
      <c r="AG91">
        <v>0</v>
      </c>
      <c r="AH91">
        <v>13169.96</v>
      </c>
      <c r="AI91">
        <v>2269.61</v>
      </c>
      <c r="AJ91">
        <v>915</v>
      </c>
      <c r="AK91">
        <v>6448.37</v>
      </c>
      <c r="AL91">
        <v>1284.6400000000001</v>
      </c>
      <c r="AM91">
        <v>4374.3100000000004</v>
      </c>
      <c r="AN91">
        <v>0</v>
      </c>
      <c r="AO91">
        <v>940.25</v>
      </c>
      <c r="AP91">
        <v>2876.35</v>
      </c>
      <c r="AQ91">
        <v>23844.33</v>
      </c>
      <c r="AR91">
        <v>7335.3</v>
      </c>
      <c r="AS91">
        <v>340</v>
      </c>
      <c r="AT91">
        <v>16993.009999999998</v>
      </c>
      <c r="AU91">
        <v>5050.4399999999996</v>
      </c>
      <c r="AV91">
        <v>0</v>
      </c>
      <c r="AW91">
        <v>4707.82</v>
      </c>
      <c r="AX91">
        <v>2386.25</v>
      </c>
      <c r="AY91">
        <v>11310.76</v>
      </c>
      <c r="AZ91">
        <v>38849.99</v>
      </c>
      <c r="BA91">
        <v>2044.9</v>
      </c>
      <c r="BB91">
        <v>8400.43</v>
      </c>
      <c r="BC91" s="3">
        <v>15619.69</v>
      </c>
      <c r="BD91" s="3">
        <v>0</v>
      </c>
      <c r="BE91" s="3">
        <v>0</v>
      </c>
      <c r="BF91" s="3">
        <v>0</v>
      </c>
      <c r="BG91" s="3">
        <v>0</v>
      </c>
      <c r="BH91" s="3">
        <v>0</v>
      </c>
      <c r="BI91" s="3">
        <v>4911.25</v>
      </c>
      <c r="BJ91" s="3">
        <v>0</v>
      </c>
      <c r="BK91" s="3">
        <v>0</v>
      </c>
      <c r="BL91" s="3">
        <v>1</v>
      </c>
      <c r="BM91" s="3">
        <v>0</v>
      </c>
      <c r="BN91" s="3">
        <v>0</v>
      </c>
      <c r="BO91" s="3">
        <v>0</v>
      </c>
      <c r="BP91" s="3">
        <v>1726.81</v>
      </c>
      <c r="BQ91" s="3">
        <v>0</v>
      </c>
      <c r="BR91" s="3">
        <v>56358.799999999996</v>
      </c>
      <c r="BS91" s="3">
        <v>24945.1</v>
      </c>
      <c r="BT91" s="3">
        <v>0</v>
      </c>
      <c r="BU91" s="3">
        <v>-40.46</v>
      </c>
      <c r="BV91" s="3">
        <v>0</v>
      </c>
      <c r="BW91" s="3"/>
    </row>
    <row r="92" spans="1:75" ht="15" x14ac:dyDescent="0.25">
      <c r="A92" s="35">
        <v>2182</v>
      </c>
      <c r="B92" s="2" t="str">
        <f>_xlfn.XLOOKUP(A92,'Schools lookup'!A:A,'Schools lookup'!B:B)</f>
        <v>CIP2182</v>
      </c>
      <c r="C92" s="2" t="str">
        <f>_xlfn.XLOOKUP(A92,'Schools lookup'!A:A,'Schools lookup'!C:C)</f>
        <v>Thornsett Primary School</v>
      </c>
      <c r="D92" s="3">
        <v>23560.67</v>
      </c>
      <c r="E92" s="3">
        <v>0</v>
      </c>
      <c r="F92" s="3">
        <v>19565.38</v>
      </c>
      <c r="G92" s="3">
        <v>481104.09</v>
      </c>
      <c r="H92" s="3">
        <v>0</v>
      </c>
      <c r="I92" s="3">
        <v>20994.32</v>
      </c>
      <c r="J92" s="3">
        <v>0</v>
      </c>
      <c r="K92" s="3">
        <v>42195</v>
      </c>
      <c r="L92" s="3">
        <v>24166.12</v>
      </c>
      <c r="M92" s="3">
        <v>0</v>
      </c>
      <c r="N92" s="3">
        <v>0</v>
      </c>
      <c r="O92" s="3">
        <v>14217.67</v>
      </c>
      <c r="P92" s="3">
        <v>11168.09</v>
      </c>
      <c r="Q92" s="3">
        <v>7028.42</v>
      </c>
      <c r="R92" s="3">
        <v>321.07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30072</v>
      </c>
      <c r="AB92">
        <v>222577.34</v>
      </c>
      <c r="AC92">
        <v>862.71</v>
      </c>
      <c r="AD92">
        <v>169856.35</v>
      </c>
      <c r="AE92">
        <v>14327.4</v>
      </c>
      <c r="AF92">
        <v>31768.82</v>
      </c>
      <c r="AG92">
        <v>0</v>
      </c>
      <c r="AH92">
        <v>16187.58</v>
      </c>
      <c r="AI92">
        <v>4934.68</v>
      </c>
      <c r="AJ92">
        <v>2161</v>
      </c>
      <c r="AK92">
        <v>6284.48</v>
      </c>
      <c r="AL92">
        <v>1236.3399999999999</v>
      </c>
      <c r="AM92">
        <v>4179.6499999999996</v>
      </c>
      <c r="AN92">
        <v>1155</v>
      </c>
      <c r="AO92">
        <v>1045.33</v>
      </c>
      <c r="AP92">
        <v>2427.67</v>
      </c>
      <c r="AQ92">
        <v>23396.49</v>
      </c>
      <c r="AR92">
        <v>4820.34</v>
      </c>
      <c r="AS92">
        <v>1574.07</v>
      </c>
      <c r="AT92">
        <v>28338.33</v>
      </c>
      <c r="AU92">
        <v>3142.79</v>
      </c>
      <c r="AV92">
        <v>0</v>
      </c>
      <c r="AW92">
        <v>4773.49</v>
      </c>
      <c r="AX92">
        <v>2242.5</v>
      </c>
      <c r="AY92">
        <v>7851.4</v>
      </c>
      <c r="AZ92">
        <v>46961.64</v>
      </c>
      <c r="BA92">
        <v>9308.48</v>
      </c>
      <c r="BB92">
        <v>6700.31</v>
      </c>
      <c r="BC92" s="3">
        <v>15404.23</v>
      </c>
      <c r="BD92" s="3">
        <v>0</v>
      </c>
      <c r="BE92" s="3">
        <v>0</v>
      </c>
      <c r="BF92" s="3">
        <v>0</v>
      </c>
      <c r="BG92" s="3">
        <v>0</v>
      </c>
      <c r="BH92" s="3">
        <v>0</v>
      </c>
      <c r="BI92" s="3">
        <v>4956.25</v>
      </c>
      <c r="BJ92" s="3">
        <v>0</v>
      </c>
      <c r="BK92" s="3">
        <v>0</v>
      </c>
      <c r="BL92" s="3">
        <v>1</v>
      </c>
      <c r="BM92" s="3">
        <v>0</v>
      </c>
      <c r="BN92" s="3">
        <v>4134.57</v>
      </c>
      <c r="BO92" s="3">
        <v>0</v>
      </c>
      <c r="BP92" s="3">
        <v>5500</v>
      </c>
      <c r="BQ92" s="3">
        <v>0</v>
      </c>
      <c r="BR92" s="3">
        <v>21308.799999999999</v>
      </c>
      <c r="BS92" s="3">
        <v>14887.06</v>
      </c>
      <c r="BT92" s="3">
        <v>0</v>
      </c>
      <c r="BU92" s="3">
        <v>0</v>
      </c>
      <c r="BV92" s="3">
        <v>0</v>
      </c>
      <c r="BW92" s="3"/>
    </row>
    <row r="93" spans="1:75" ht="15" x14ac:dyDescent="0.25">
      <c r="A93" s="35">
        <v>2186</v>
      </c>
      <c r="B93" s="2" t="str">
        <f>_xlfn.XLOOKUP(A93,'Schools lookup'!A:A,'Schools lookup'!B:B)</f>
        <v>CIP2186</v>
      </c>
      <c r="C93" s="2" t="str">
        <f>_xlfn.XLOOKUP(A93,'Schools lookup'!A:A,'Schools lookup'!C:C)</f>
        <v>Overseal Primary School</v>
      </c>
      <c r="D93" s="3">
        <v>163431.13</v>
      </c>
      <c r="E93" s="3">
        <v>0</v>
      </c>
      <c r="F93" s="3">
        <v>23488.59</v>
      </c>
      <c r="G93" s="3">
        <v>980574.11</v>
      </c>
      <c r="H93" s="3">
        <v>0</v>
      </c>
      <c r="I93" s="3">
        <v>52902.67</v>
      </c>
      <c r="J93" s="3">
        <v>0</v>
      </c>
      <c r="K93" s="3">
        <v>81415</v>
      </c>
      <c r="L93" s="3">
        <v>47665.5</v>
      </c>
      <c r="M93" s="3">
        <v>0</v>
      </c>
      <c r="N93" s="3">
        <v>0</v>
      </c>
      <c r="O93" s="3">
        <v>11753.92</v>
      </c>
      <c r="P93" s="3">
        <v>19853.21</v>
      </c>
      <c r="Q93" s="3">
        <v>369.07</v>
      </c>
      <c r="R93" s="3">
        <v>134.93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48872</v>
      </c>
      <c r="AB93">
        <v>604683.35</v>
      </c>
      <c r="AC93">
        <v>1611.46</v>
      </c>
      <c r="AD93">
        <v>238937.94</v>
      </c>
      <c r="AE93">
        <v>0</v>
      </c>
      <c r="AF93">
        <v>51815.27</v>
      </c>
      <c r="AG93">
        <v>0</v>
      </c>
      <c r="AH93">
        <v>9879.4599999999991</v>
      </c>
      <c r="AI93">
        <v>4720.54</v>
      </c>
      <c r="AJ93">
        <v>1739.67</v>
      </c>
      <c r="AK93">
        <v>11218.72</v>
      </c>
      <c r="AL93">
        <v>2837.85</v>
      </c>
      <c r="AM93">
        <v>17230.259999999998</v>
      </c>
      <c r="AN93">
        <v>0</v>
      </c>
      <c r="AO93">
        <v>38242.82</v>
      </c>
      <c r="AP93">
        <v>2902.02</v>
      </c>
      <c r="AQ93">
        <v>26318.85</v>
      </c>
      <c r="AR93">
        <v>12911.63</v>
      </c>
      <c r="AS93">
        <v>2882.57</v>
      </c>
      <c r="AT93">
        <v>45918.61</v>
      </c>
      <c r="AU93">
        <v>4211.79</v>
      </c>
      <c r="AV93">
        <v>0</v>
      </c>
      <c r="AW93">
        <v>7409.94</v>
      </c>
      <c r="AX93">
        <v>6008</v>
      </c>
      <c r="AY93">
        <v>7303.55</v>
      </c>
      <c r="AZ93">
        <v>75302.570000000007</v>
      </c>
      <c r="BA93">
        <v>16084.76</v>
      </c>
      <c r="BB93">
        <v>36674.080000000002</v>
      </c>
      <c r="BC93" s="3">
        <v>25943.48</v>
      </c>
      <c r="BD93" s="3">
        <v>0</v>
      </c>
      <c r="BE93" s="3">
        <v>0</v>
      </c>
      <c r="BF93" s="3">
        <v>0</v>
      </c>
      <c r="BG93" s="3">
        <v>0</v>
      </c>
      <c r="BH93" s="3">
        <v>0</v>
      </c>
      <c r="BI93" s="3">
        <v>6340</v>
      </c>
      <c r="BJ93" s="3">
        <v>0</v>
      </c>
      <c r="BK93" s="3">
        <v>0</v>
      </c>
      <c r="BL93" s="3">
        <v>1</v>
      </c>
      <c r="BM93" s="3">
        <v>0</v>
      </c>
      <c r="BN93" s="3">
        <v>6793</v>
      </c>
      <c r="BO93" s="3">
        <v>0</v>
      </c>
      <c r="BP93" s="3">
        <v>9094.5</v>
      </c>
      <c r="BQ93" s="3">
        <v>0</v>
      </c>
      <c r="BR93" s="3">
        <v>154182.59</v>
      </c>
      <c r="BS93" s="3">
        <v>13941.09</v>
      </c>
      <c r="BT93" s="3">
        <v>0</v>
      </c>
      <c r="BU93" s="3">
        <v>0</v>
      </c>
      <c r="BV93" s="3">
        <v>0</v>
      </c>
      <c r="BW93" s="3"/>
    </row>
    <row r="94" spans="1:75" ht="15" x14ac:dyDescent="0.25">
      <c r="A94" s="35">
        <v>2187</v>
      </c>
      <c r="B94" s="2" t="str">
        <f>_xlfn.XLOOKUP(A94,'Schools lookup'!A:A,'Schools lookup'!B:B)</f>
        <v>CIP2187</v>
      </c>
      <c r="C94" s="2" t="str">
        <f>_xlfn.XLOOKUP(A94,'Schools lookup'!A:A,'Schools lookup'!C:C)</f>
        <v>Parwich Primary School</v>
      </c>
      <c r="D94" s="3">
        <v>51747.93</v>
      </c>
      <c r="E94" s="3">
        <v>3177</v>
      </c>
      <c r="F94" s="3">
        <v>20949.740000000002</v>
      </c>
      <c r="G94" s="3">
        <v>263679.14</v>
      </c>
      <c r="H94" s="3">
        <v>0</v>
      </c>
      <c r="I94" s="3">
        <v>17571.849999999999</v>
      </c>
      <c r="J94" s="3">
        <v>0</v>
      </c>
      <c r="K94" s="3">
        <v>4700</v>
      </c>
      <c r="L94" s="3">
        <v>9522.6200000000008</v>
      </c>
      <c r="M94" s="3">
        <v>0</v>
      </c>
      <c r="N94" s="3">
        <v>0</v>
      </c>
      <c r="O94" s="3">
        <v>6463.11</v>
      </c>
      <c r="P94" s="3">
        <v>5920.69</v>
      </c>
      <c r="Q94" s="3">
        <v>69.069999999999993</v>
      </c>
      <c r="R94" s="3">
        <v>0</v>
      </c>
      <c r="S94" s="3">
        <v>2736</v>
      </c>
      <c r="T94" s="3">
        <v>0</v>
      </c>
      <c r="U94" s="3">
        <v>0</v>
      </c>
      <c r="V94" s="3">
        <v>0</v>
      </c>
      <c r="W94" s="3">
        <v>2376</v>
      </c>
      <c r="X94" s="3">
        <v>0</v>
      </c>
      <c r="Y94" s="3">
        <v>0</v>
      </c>
      <c r="Z94" s="3">
        <v>0</v>
      </c>
      <c r="AA94" s="3">
        <v>18427</v>
      </c>
      <c r="AB94">
        <v>157458.74</v>
      </c>
      <c r="AC94">
        <v>0</v>
      </c>
      <c r="AD94">
        <v>40789.629999999997</v>
      </c>
      <c r="AE94">
        <v>12374.84</v>
      </c>
      <c r="AF94">
        <v>30528.06</v>
      </c>
      <c r="AG94">
        <v>6.94</v>
      </c>
      <c r="AH94">
        <v>12211.23</v>
      </c>
      <c r="AI94">
        <v>1038.1600000000001</v>
      </c>
      <c r="AJ94">
        <v>389</v>
      </c>
      <c r="AK94">
        <v>3145.69</v>
      </c>
      <c r="AL94">
        <v>140.63</v>
      </c>
      <c r="AM94">
        <v>9541.19</v>
      </c>
      <c r="AN94">
        <v>1122.6400000000001</v>
      </c>
      <c r="AO94">
        <v>1121.25</v>
      </c>
      <c r="AP94">
        <v>279.63</v>
      </c>
      <c r="AQ94">
        <v>6315.88</v>
      </c>
      <c r="AR94">
        <v>2894.2</v>
      </c>
      <c r="AS94">
        <v>747.4</v>
      </c>
      <c r="AT94" s="25">
        <v>16839.900000000001</v>
      </c>
      <c r="AU94">
        <v>2012.65</v>
      </c>
      <c r="AV94">
        <v>0</v>
      </c>
      <c r="AW94">
        <v>1876.49</v>
      </c>
      <c r="AX94">
        <v>575</v>
      </c>
      <c r="AY94">
        <v>1006.89</v>
      </c>
      <c r="AZ94">
        <v>18022.060000000001</v>
      </c>
      <c r="BA94">
        <v>199</v>
      </c>
      <c r="BB94">
        <v>5152.2700000000004</v>
      </c>
      <c r="BC94" s="3">
        <v>10457.65</v>
      </c>
      <c r="BD94" s="3">
        <v>0</v>
      </c>
      <c r="BE94" s="3">
        <v>0</v>
      </c>
      <c r="BF94" s="3">
        <v>0</v>
      </c>
      <c r="BG94" s="3">
        <v>0</v>
      </c>
      <c r="BH94" s="3">
        <v>0</v>
      </c>
      <c r="BI94" s="3">
        <v>4281.25</v>
      </c>
      <c r="BJ94" s="3">
        <v>0</v>
      </c>
      <c r="BK94" s="3">
        <v>0</v>
      </c>
      <c r="BL94" s="3">
        <v>1</v>
      </c>
      <c r="BM94" s="3">
        <v>0</v>
      </c>
      <c r="BN94" s="3">
        <v>240.6</v>
      </c>
      <c r="BO94" s="3">
        <v>0</v>
      </c>
      <c r="BP94" s="3">
        <v>4241.87</v>
      </c>
      <c r="BQ94" s="3">
        <v>0</v>
      </c>
      <c r="BR94" s="3">
        <v>44590.25</v>
      </c>
      <c r="BS94" s="3">
        <v>20748.52</v>
      </c>
      <c r="BT94" s="3">
        <v>0</v>
      </c>
      <c r="BU94" s="3">
        <v>5553</v>
      </c>
      <c r="BV94" s="3">
        <v>0</v>
      </c>
      <c r="BW94" s="3"/>
    </row>
    <row r="95" spans="1:75" ht="15" x14ac:dyDescent="0.25">
      <c r="A95" s="35">
        <v>2190</v>
      </c>
      <c r="B95" s="2" t="str">
        <f>_xlfn.XLOOKUP(A95,'Schools lookup'!A:A,'Schools lookup'!B:B)</f>
        <v>CIP2190</v>
      </c>
      <c r="C95" s="2" t="str">
        <f>_xlfn.XLOOKUP(A95,'Schools lookup'!A:A,'Schools lookup'!C:C)</f>
        <v>Pilsley Primary School</v>
      </c>
      <c r="D95" s="3">
        <v>77066.61</v>
      </c>
      <c r="E95" s="3">
        <v>-3960.01</v>
      </c>
      <c r="F95" s="3">
        <v>17855.310000000001</v>
      </c>
      <c r="G95" s="3">
        <v>1136231.05</v>
      </c>
      <c r="H95" s="3">
        <v>0</v>
      </c>
      <c r="I95" s="3">
        <v>142405.65</v>
      </c>
      <c r="J95" s="3">
        <v>0</v>
      </c>
      <c r="K95" s="3">
        <v>88330.58</v>
      </c>
      <c r="L95" s="3">
        <v>53047.06</v>
      </c>
      <c r="M95" s="3">
        <v>0</v>
      </c>
      <c r="N95" s="3">
        <v>1606.5</v>
      </c>
      <c r="O95" s="3">
        <v>14163.15</v>
      </c>
      <c r="P95" s="3">
        <v>19367.669999999998</v>
      </c>
      <c r="Q95" s="3">
        <v>0</v>
      </c>
      <c r="R95" s="3">
        <v>13327.77</v>
      </c>
      <c r="S95" s="3">
        <v>11263.85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38920</v>
      </c>
      <c r="AB95">
        <v>661423.29</v>
      </c>
      <c r="AC95">
        <v>1887.92</v>
      </c>
      <c r="AD95">
        <v>434814.59</v>
      </c>
      <c r="AE95">
        <v>0</v>
      </c>
      <c r="AF95">
        <v>35578.65</v>
      </c>
      <c r="AG95">
        <v>0</v>
      </c>
      <c r="AH95">
        <v>17750.310000000001</v>
      </c>
      <c r="AI95">
        <v>6400.74</v>
      </c>
      <c r="AJ95">
        <v>3681.17</v>
      </c>
      <c r="AK95">
        <v>2468.06</v>
      </c>
      <c r="AL95">
        <v>1328.95</v>
      </c>
      <c r="AM95">
        <v>16257.12</v>
      </c>
      <c r="AN95">
        <v>2538.25</v>
      </c>
      <c r="AO95">
        <v>79216.850000000006</v>
      </c>
      <c r="AP95">
        <v>3737.35</v>
      </c>
      <c r="AQ95">
        <v>44661.79</v>
      </c>
      <c r="AR95">
        <v>19367.439999999999</v>
      </c>
      <c r="AS95">
        <v>2766.26</v>
      </c>
      <c r="AT95">
        <v>33114.160000000003</v>
      </c>
      <c r="AU95">
        <v>6940.8</v>
      </c>
      <c r="AV95">
        <v>0</v>
      </c>
      <c r="AW95">
        <v>17864.169999999998</v>
      </c>
      <c r="AX95">
        <v>21802.23</v>
      </c>
      <c r="AY95">
        <v>8371.0400000000009</v>
      </c>
      <c r="AZ95">
        <v>67961.2</v>
      </c>
      <c r="BA95">
        <v>36019.11</v>
      </c>
      <c r="BB95">
        <v>50389.37</v>
      </c>
      <c r="BC95" s="3">
        <v>20253.150000000001</v>
      </c>
      <c r="BD95" s="3">
        <v>0</v>
      </c>
      <c r="BE95" s="3">
        <v>0</v>
      </c>
      <c r="BF95" s="3">
        <v>0</v>
      </c>
      <c r="BG95" s="3">
        <v>0</v>
      </c>
      <c r="BH95" s="3">
        <v>0</v>
      </c>
      <c r="BI95" s="3">
        <v>6527.65</v>
      </c>
      <c r="BJ95" s="3">
        <v>0</v>
      </c>
      <c r="BK95" s="3">
        <v>0</v>
      </c>
      <c r="BL95" s="3">
        <v>1</v>
      </c>
      <c r="BM95" s="3">
        <v>0</v>
      </c>
      <c r="BN95" s="3">
        <v>4915.8100000000004</v>
      </c>
      <c r="BO95" s="3">
        <v>0</v>
      </c>
      <c r="BP95" s="3">
        <v>0</v>
      </c>
      <c r="BQ95" s="3">
        <v>0</v>
      </c>
      <c r="BR95" s="3">
        <v>-863.75</v>
      </c>
      <c r="BS95" s="3">
        <v>19467.150000000001</v>
      </c>
      <c r="BT95" s="3">
        <v>0</v>
      </c>
      <c r="BU95" s="3">
        <v>-3960.01</v>
      </c>
      <c r="BV95" s="3">
        <v>0</v>
      </c>
      <c r="BW95" s="3"/>
    </row>
    <row r="96" spans="1:75" ht="15" x14ac:dyDescent="0.25">
      <c r="A96" s="35">
        <v>2191</v>
      </c>
      <c r="B96" s="2" t="str">
        <f>_xlfn.XLOOKUP(A96,'Schools lookup'!A:A,'Schools lookup'!B:B)</f>
        <v>CIP2191</v>
      </c>
      <c r="C96" s="2" t="str">
        <f>_xlfn.XLOOKUP(A96,'Schools lookup'!A:A,'Schools lookup'!C:C)</f>
        <v>Park House Primary School</v>
      </c>
      <c r="D96" s="3">
        <v>126057.61</v>
      </c>
      <c r="E96" s="3">
        <v>26948.82</v>
      </c>
      <c r="F96" s="3">
        <v>14752.66</v>
      </c>
      <c r="G96" s="3">
        <v>946344.66</v>
      </c>
      <c r="H96" s="3">
        <v>0</v>
      </c>
      <c r="I96" s="3">
        <v>44397.88</v>
      </c>
      <c r="J96" s="3">
        <v>0</v>
      </c>
      <c r="K96" s="3">
        <v>44660</v>
      </c>
      <c r="L96" s="3">
        <v>32663.759999999998</v>
      </c>
      <c r="M96" s="3">
        <v>0</v>
      </c>
      <c r="N96" s="3">
        <v>100</v>
      </c>
      <c r="O96" s="3">
        <v>27126.97</v>
      </c>
      <c r="P96" s="3">
        <v>16078.16</v>
      </c>
      <c r="Q96" s="3">
        <v>1202.6199999999999</v>
      </c>
      <c r="R96" s="3">
        <v>151.61000000000001</v>
      </c>
      <c r="S96" s="3">
        <v>28223.95</v>
      </c>
      <c r="T96" s="3">
        <v>0</v>
      </c>
      <c r="U96" s="3">
        <v>0</v>
      </c>
      <c r="V96" s="3">
        <v>0</v>
      </c>
      <c r="W96" s="3">
        <v>39239.910000000003</v>
      </c>
      <c r="X96" s="3">
        <v>0</v>
      </c>
      <c r="Y96" s="3">
        <v>0</v>
      </c>
      <c r="Z96" s="3">
        <v>0</v>
      </c>
      <c r="AA96" s="3">
        <v>49537</v>
      </c>
      <c r="AB96">
        <v>537149.22</v>
      </c>
      <c r="AC96">
        <v>46289.72</v>
      </c>
      <c r="AD96">
        <v>224142.45</v>
      </c>
      <c r="AE96">
        <v>6855.09</v>
      </c>
      <c r="AF96">
        <v>43691.58</v>
      </c>
      <c r="AG96">
        <v>366.95</v>
      </c>
      <c r="AH96">
        <v>31041.759999999998</v>
      </c>
      <c r="AI96">
        <v>5027.22</v>
      </c>
      <c r="AJ96">
        <v>1643</v>
      </c>
      <c r="AK96">
        <v>10921.15</v>
      </c>
      <c r="AL96">
        <v>2794.6</v>
      </c>
      <c r="AM96">
        <v>30664.22</v>
      </c>
      <c r="AN96">
        <v>2070.46</v>
      </c>
      <c r="AO96">
        <v>20299.39</v>
      </c>
      <c r="AP96">
        <v>4079.78</v>
      </c>
      <c r="AQ96">
        <v>28466.79</v>
      </c>
      <c r="AR96">
        <v>13055.09</v>
      </c>
      <c r="AS96">
        <v>2946.04</v>
      </c>
      <c r="AT96">
        <v>47907.26</v>
      </c>
      <c r="AU96">
        <v>19775.23</v>
      </c>
      <c r="AV96">
        <v>0</v>
      </c>
      <c r="AW96">
        <v>1549.53</v>
      </c>
      <c r="AX96">
        <v>5893.75</v>
      </c>
      <c r="AY96">
        <v>25654</v>
      </c>
      <c r="AZ96">
        <v>76414.460000000006</v>
      </c>
      <c r="BA96">
        <v>1245</v>
      </c>
      <c r="BB96">
        <v>8747.6299999999992</v>
      </c>
      <c r="BC96" s="3">
        <v>19985.57</v>
      </c>
      <c r="BD96" s="3">
        <v>0</v>
      </c>
      <c r="BE96" s="3">
        <v>0</v>
      </c>
      <c r="BF96" s="3">
        <v>0</v>
      </c>
      <c r="BG96" s="3">
        <v>22561.46</v>
      </c>
      <c r="BH96" s="3">
        <v>969.91</v>
      </c>
      <c r="BI96" s="3">
        <v>6396.25</v>
      </c>
      <c r="BJ96" s="3">
        <v>0</v>
      </c>
      <c r="BK96" s="3">
        <v>0</v>
      </c>
      <c r="BL96" s="3">
        <v>1</v>
      </c>
      <c r="BM96" s="3">
        <v>0</v>
      </c>
      <c r="BN96" s="3">
        <v>5934.41</v>
      </c>
      <c r="BO96" s="3">
        <v>377.49</v>
      </c>
      <c r="BP96" s="3">
        <v>220.69</v>
      </c>
      <c r="BQ96" s="3">
        <v>0</v>
      </c>
      <c r="BR96" s="3">
        <v>97866.919999999984</v>
      </c>
      <c r="BS96" s="3">
        <v>14616.32</v>
      </c>
      <c r="BT96" s="3">
        <v>0</v>
      </c>
      <c r="BU96" s="3">
        <v>42657.360000000008</v>
      </c>
      <c r="BV96" s="3">
        <v>0</v>
      </c>
      <c r="BW96" s="3"/>
    </row>
    <row r="97" spans="1:75" ht="15" x14ac:dyDescent="0.25">
      <c r="A97" s="35">
        <v>2196</v>
      </c>
      <c r="B97" s="2" t="str">
        <f>_xlfn.XLOOKUP(A97,'Schools lookup'!A:A,'Schools lookup'!B:B)</f>
        <v>CIP2196</v>
      </c>
      <c r="C97" s="2" t="str">
        <f>_xlfn.XLOOKUP(A97,'Schools lookup'!A:A,'Schools lookup'!C:C)</f>
        <v>Anthony Bek Community Primary School</v>
      </c>
      <c r="D97" s="3">
        <v>71453.34</v>
      </c>
      <c r="E97" s="3">
        <v>2947.21</v>
      </c>
      <c r="F97" s="3">
        <v>24786.560000000001</v>
      </c>
      <c r="G97" s="3">
        <v>1188716.3899999999</v>
      </c>
      <c r="H97" s="3">
        <v>0</v>
      </c>
      <c r="I97" s="3">
        <v>42432.59</v>
      </c>
      <c r="J97" s="3">
        <v>0</v>
      </c>
      <c r="K97" s="3">
        <v>125655.69</v>
      </c>
      <c r="L97" s="3">
        <v>47425.91</v>
      </c>
      <c r="M97" s="3">
        <v>0</v>
      </c>
      <c r="N97" s="3">
        <v>0</v>
      </c>
      <c r="O97" s="3">
        <v>21879.07</v>
      </c>
      <c r="P97" s="3">
        <v>19713.57</v>
      </c>
      <c r="Q97" s="3">
        <v>0</v>
      </c>
      <c r="R97" s="3">
        <v>3595.29</v>
      </c>
      <c r="S97" s="3">
        <v>0</v>
      </c>
      <c r="T97" s="3">
        <v>0</v>
      </c>
      <c r="U97" s="3">
        <v>0</v>
      </c>
      <c r="V97" s="3">
        <v>0</v>
      </c>
      <c r="W97" s="3">
        <v>15157.7</v>
      </c>
      <c r="X97" s="3">
        <v>0</v>
      </c>
      <c r="Y97" s="3">
        <v>0</v>
      </c>
      <c r="Z97" s="3">
        <v>0</v>
      </c>
      <c r="AA97" s="3">
        <v>37340</v>
      </c>
      <c r="AB97">
        <v>565822.87</v>
      </c>
      <c r="AC97">
        <v>8443.99</v>
      </c>
      <c r="AD97">
        <v>414545.47</v>
      </c>
      <c r="AE97">
        <v>964.38</v>
      </c>
      <c r="AF97">
        <v>54488.5</v>
      </c>
      <c r="AG97">
        <v>0</v>
      </c>
      <c r="AH97">
        <v>30287.119999999999</v>
      </c>
      <c r="AI97">
        <v>5463.35</v>
      </c>
      <c r="AJ97">
        <v>4895.7</v>
      </c>
      <c r="AK97">
        <v>2507.23</v>
      </c>
      <c r="AL97">
        <v>2933.97</v>
      </c>
      <c r="AM97">
        <v>20120.84</v>
      </c>
      <c r="AN97">
        <v>1700.77</v>
      </c>
      <c r="AO97">
        <v>42409.62</v>
      </c>
      <c r="AP97">
        <v>3671.83</v>
      </c>
      <c r="AQ97">
        <v>41512.980000000003</v>
      </c>
      <c r="AR97">
        <v>20084.75</v>
      </c>
      <c r="AS97">
        <v>13666.51</v>
      </c>
      <c r="AT97">
        <v>39549.22</v>
      </c>
      <c r="AU97">
        <v>14600.87</v>
      </c>
      <c r="AV97">
        <v>0</v>
      </c>
      <c r="AW97">
        <v>1048.47</v>
      </c>
      <c r="AX97">
        <v>5520</v>
      </c>
      <c r="AY97">
        <v>12342.36</v>
      </c>
      <c r="AZ97">
        <v>79657.41</v>
      </c>
      <c r="BA97">
        <v>-0.26</v>
      </c>
      <c r="BB97">
        <v>22279.48</v>
      </c>
      <c r="BC97" s="3">
        <v>20900.580000000002</v>
      </c>
      <c r="BD97" s="3">
        <v>0</v>
      </c>
      <c r="BE97" s="3">
        <v>0</v>
      </c>
      <c r="BF97" s="3">
        <v>0</v>
      </c>
      <c r="BG97" s="3">
        <v>10848.19</v>
      </c>
      <c r="BH97" s="3">
        <v>0</v>
      </c>
      <c r="BI97" s="3">
        <v>6351.25</v>
      </c>
      <c r="BJ97" s="3">
        <v>0</v>
      </c>
      <c r="BK97" s="3">
        <v>0</v>
      </c>
      <c r="BL97" s="3">
        <v>1</v>
      </c>
      <c r="BM97" s="3">
        <v>0</v>
      </c>
      <c r="BN97" s="3">
        <v>4884.75</v>
      </c>
      <c r="BO97" s="3">
        <v>0</v>
      </c>
      <c r="BP97" s="3">
        <v>0</v>
      </c>
      <c r="BQ97" s="3">
        <v>0</v>
      </c>
      <c r="BR97" s="3">
        <v>128793.5</v>
      </c>
      <c r="BS97" s="3">
        <v>26253.06</v>
      </c>
      <c r="BT97" s="3">
        <v>0</v>
      </c>
      <c r="BU97" s="3">
        <v>7256.7199999999993</v>
      </c>
      <c r="BV97" s="3">
        <v>0</v>
      </c>
      <c r="BW97" s="3"/>
    </row>
    <row r="98" spans="1:75" ht="15" x14ac:dyDescent="0.25">
      <c r="A98" s="35">
        <v>2201</v>
      </c>
      <c r="B98" s="2" t="str">
        <f>_xlfn.XLOOKUP(A98,'Schools lookup'!A:A,'Schools lookup'!B:B)</f>
        <v>CIP2201</v>
      </c>
      <c r="C98" s="2" t="str">
        <f>_xlfn.XLOOKUP(A98,'Schools lookup'!A:A,'Schools lookup'!C:C)</f>
        <v>Ripley Junior School</v>
      </c>
      <c r="D98" s="3">
        <v>101565.33</v>
      </c>
      <c r="E98" s="3">
        <v>41762.480000000003</v>
      </c>
      <c r="F98" s="3">
        <v>17029.939999999999</v>
      </c>
      <c r="G98" s="3">
        <v>1566469.08</v>
      </c>
      <c r="H98" s="3">
        <v>0</v>
      </c>
      <c r="I98" s="3">
        <v>110889.11</v>
      </c>
      <c r="J98" s="3">
        <v>0</v>
      </c>
      <c r="K98" s="3">
        <v>193681</v>
      </c>
      <c r="L98" s="3">
        <v>69588</v>
      </c>
      <c r="M98" s="3">
        <v>0</v>
      </c>
      <c r="N98" s="3">
        <v>4937.5</v>
      </c>
      <c r="O98" s="3">
        <v>47206.66</v>
      </c>
      <c r="P98" s="3">
        <v>41332.31</v>
      </c>
      <c r="Q98" s="3">
        <v>14664.4</v>
      </c>
      <c r="R98" s="3">
        <v>152.93</v>
      </c>
      <c r="S98" s="3">
        <v>29267.1</v>
      </c>
      <c r="T98" s="3">
        <v>0</v>
      </c>
      <c r="U98" s="3">
        <v>0</v>
      </c>
      <c r="V98" s="3">
        <v>0</v>
      </c>
      <c r="W98" s="3">
        <v>24748.61</v>
      </c>
      <c r="X98" s="3">
        <v>0</v>
      </c>
      <c r="Y98" s="3">
        <v>0</v>
      </c>
      <c r="Z98" s="3">
        <v>0</v>
      </c>
      <c r="AA98" s="3">
        <v>19304</v>
      </c>
      <c r="AB98">
        <v>963385.07</v>
      </c>
      <c r="AC98">
        <v>4447.96</v>
      </c>
      <c r="AD98">
        <v>405695.52</v>
      </c>
      <c r="AE98">
        <v>0</v>
      </c>
      <c r="AF98">
        <v>79712.72</v>
      </c>
      <c r="AG98">
        <v>0</v>
      </c>
      <c r="AH98">
        <v>44653.08</v>
      </c>
      <c r="AI98">
        <v>7793.02</v>
      </c>
      <c r="AJ98">
        <v>779</v>
      </c>
      <c r="AK98">
        <v>17949.810000000001</v>
      </c>
      <c r="AL98">
        <v>4652.1099999999997</v>
      </c>
      <c r="AM98">
        <v>24825.54</v>
      </c>
      <c r="AN98">
        <v>5493.22</v>
      </c>
      <c r="AO98">
        <v>94113.72</v>
      </c>
      <c r="AP98">
        <v>6292.33</v>
      </c>
      <c r="AQ98">
        <v>59190.61</v>
      </c>
      <c r="AR98">
        <v>13485.48</v>
      </c>
      <c r="AS98">
        <v>4395.82</v>
      </c>
      <c r="AT98">
        <v>51908.57</v>
      </c>
      <c r="AU98">
        <v>35782.519999999997</v>
      </c>
      <c r="AV98">
        <v>0</v>
      </c>
      <c r="AW98">
        <v>-669</v>
      </c>
      <c r="AX98">
        <v>9542.92</v>
      </c>
      <c r="AY98">
        <v>12039.99</v>
      </c>
      <c r="AZ98">
        <v>96229.32</v>
      </c>
      <c r="BA98">
        <v>43044.69</v>
      </c>
      <c r="BB98">
        <v>10931.51</v>
      </c>
      <c r="BC98" s="3">
        <v>33630</v>
      </c>
      <c r="BD98" s="3">
        <v>0</v>
      </c>
      <c r="BE98" s="3">
        <v>0</v>
      </c>
      <c r="BF98" s="3">
        <v>0</v>
      </c>
      <c r="BG98" s="3">
        <v>9163.4599999999991</v>
      </c>
      <c r="BH98" s="3">
        <v>0</v>
      </c>
      <c r="BI98" s="3">
        <v>7706.88</v>
      </c>
      <c r="BJ98" s="3">
        <v>0</v>
      </c>
      <c r="BK98" s="3">
        <v>0</v>
      </c>
      <c r="BL98" s="3">
        <v>1</v>
      </c>
      <c r="BM98" s="3">
        <v>0</v>
      </c>
      <c r="BN98" s="3">
        <v>9696.1200000000008</v>
      </c>
      <c r="BO98" s="3">
        <v>0</v>
      </c>
      <c r="BP98" s="3">
        <v>0</v>
      </c>
      <c r="BQ98" s="3">
        <v>0</v>
      </c>
      <c r="BR98" s="3">
        <v>169751.49</v>
      </c>
      <c r="BS98" s="3">
        <v>15040.7</v>
      </c>
      <c r="BT98" s="3">
        <v>0</v>
      </c>
      <c r="BU98" s="3">
        <v>57347.63</v>
      </c>
      <c r="BV98" s="3">
        <v>0</v>
      </c>
      <c r="BW98" s="3"/>
    </row>
    <row r="99" spans="1:75" ht="15" x14ac:dyDescent="0.25">
      <c r="A99" s="35">
        <v>2202</v>
      </c>
      <c r="B99" s="2" t="str">
        <f>_xlfn.XLOOKUP(A99,'Schools lookup'!A:A,'Schools lookup'!B:B)</f>
        <v>CIP2202</v>
      </c>
      <c r="C99" s="2" t="str">
        <f>_xlfn.XLOOKUP(A99,'Schools lookup'!A:A,'Schools lookup'!C:C)</f>
        <v>Ripley Infant School</v>
      </c>
      <c r="D99" s="3">
        <v>136472.28</v>
      </c>
      <c r="E99" s="3">
        <v>0</v>
      </c>
      <c r="F99" s="3">
        <v>-4228.8999999999996</v>
      </c>
      <c r="G99" s="3">
        <v>927158.26</v>
      </c>
      <c r="H99" s="3">
        <v>0</v>
      </c>
      <c r="I99" s="3">
        <v>37660.22</v>
      </c>
      <c r="J99" s="3">
        <v>0</v>
      </c>
      <c r="K99" s="3">
        <v>138982</v>
      </c>
      <c r="L99" s="3">
        <v>46072.76</v>
      </c>
      <c r="M99" s="3">
        <v>0</v>
      </c>
      <c r="N99" s="3">
        <v>1647</v>
      </c>
      <c r="O99" s="3">
        <v>10476.68</v>
      </c>
      <c r="P99" s="3">
        <v>474.06</v>
      </c>
      <c r="Q99" s="3">
        <v>3394.98</v>
      </c>
      <c r="R99" s="3">
        <v>0</v>
      </c>
      <c r="S99" s="3">
        <v>7575.75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44636</v>
      </c>
      <c r="AB99">
        <v>465537.21</v>
      </c>
      <c r="AC99">
        <v>6718.94</v>
      </c>
      <c r="AD99">
        <v>237818.43</v>
      </c>
      <c r="AE99">
        <v>648.23</v>
      </c>
      <c r="AF99">
        <v>43794.16</v>
      </c>
      <c r="AG99">
        <v>0</v>
      </c>
      <c r="AH99">
        <v>31783.4</v>
      </c>
      <c r="AI99">
        <v>3846.89</v>
      </c>
      <c r="AJ99">
        <v>1945</v>
      </c>
      <c r="AK99">
        <v>10070.86</v>
      </c>
      <c r="AL99">
        <v>1167.23</v>
      </c>
      <c r="AM99">
        <v>28135.46</v>
      </c>
      <c r="AN99">
        <v>2349.9299999999998</v>
      </c>
      <c r="AO99">
        <v>34470.36</v>
      </c>
      <c r="AP99">
        <v>2893.04</v>
      </c>
      <c r="AQ99">
        <v>21599.119999999999</v>
      </c>
      <c r="AR99">
        <v>21706.5</v>
      </c>
      <c r="AS99">
        <v>1845.55</v>
      </c>
      <c r="AT99">
        <v>39065.47</v>
      </c>
      <c r="AU99">
        <v>6908.96</v>
      </c>
      <c r="AV99">
        <v>0</v>
      </c>
      <c r="AW99">
        <v>12538.15</v>
      </c>
      <c r="AX99">
        <v>4772.5</v>
      </c>
      <c r="AY99">
        <v>459.1</v>
      </c>
      <c r="AZ99">
        <v>75429.38</v>
      </c>
      <c r="BA99">
        <v>11477</v>
      </c>
      <c r="BB99">
        <v>93695.65</v>
      </c>
      <c r="BC99" s="3">
        <v>21063.8</v>
      </c>
      <c r="BD99" s="3">
        <v>0</v>
      </c>
      <c r="BE99" s="3">
        <v>0</v>
      </c>
      <c r="BF99" s="3">
        <v>0</v>
      </c>
      <c r="BG99" s="3">
        <v>0</v>
      </c>
      <c r="BH99" s="3">
        <v>0</v>
      </c>
      <c r="BI99" s="3">
        <v>5811.25</v>
      </c>
      <c r="BJ99" s="3">
        <v>0</v>
      </c>
      <c r="BK99" s="3">
        <v>0</v>
      </c>
      <c r="BL99" s="3">
        <v>1</v>
      </c>
      <c r="BM99" s="3">
        <v>0</v>
      </c>
      <c r="BN99" s="3">
        <v>0</v>
      </c>
      <c r="BO99" s="3">
        <v>0</v>
      </c>
      <c r="BP99" s="3">
        <v>0</v>
      </c>
      <c r="BQ99" s="3">
        <v>0</v>
      </c>
      <c r="BR99" s="3">
        <v>172809.53</v>
      </c>
      <c r="BS99" s="3">
        <v>1582.35</v>
      </c>
      <c r="BT99" s="3">
        <v>0</v>
      </c>
      <c r="BU99" s="3">
        <v>0</v>
      </c>
      <c r="BV99" s="3">
        <v>0</v>
      </c>
      <c r="BW99" s="3"/>
    </row>
    <row r="100" spans="1:75" ht="15" x14ac:dyDescent="0.25">
      <c r="A100" s="35">
        <v>2210</v>
      </c>
      <c r="B100" s="2" t="str">
        <f>_xlfn.XLOOKUP(A100,'Schools lookup'!A:A,'Schools lookup'!B:B)</f>
        <v>CIP2210</v>
      </c>
      <c r="C100" s="2" t="str">
        <f>_xlfn.XLOOKUP(A100,'Schools lookup'!A:A,'Schools lookup'!C:C)</f>
        <v>Ladycross Infant School</v>
      </c>
      <c r="D100" s="3">
        <v>95562.97</v>
      </c>
      <c r="E100" s="3">
        <v>108740.83</v>
      </c>
      <c r="F100" s="3">
        <v>14036.38</v>
      </c>
      <c r="G100" s="3">
        <v>1180313.07</v>
      </c>
      <c r="H100" s="3">
        <v>0</v>
      </c>
      <c r="I100" s="3">
        <v>64717.919999999998</v>
      </c>
      <c r="J100" s="3">
        <v>0</v>
      </c>
      <c r="K100" s="3">
        <v>99889.17</v>
      </c>
      <c r="L100" s="3">
        <v>57381.48</v>
      </c>
      <c r="M100" s="3">
        <v>3400</v>
      </c>
      <c r="N100" s="3">
        <v>11936.42</v>
      </c>
      <c r="O100" s="3">
        <v>16081.06</v>
      </c>
      <c r="P100" s="3">
        <v>2662.72</v>
      </c>
      <c r="Q100" s="3">
        <v>6987.78</v>
      </c>
      <c r="R100" s="3">
        <v>8403.92</v>
      </c>
      <c r="S100" s="3">
        <v>2190.67</v>
      </c>
      <c r="T100" s="3">
        <v>0</v>
      </c>
      <c r="U100" s="3">
        <v>0</v>
      </c>
      <c r="V100" s="3">
        <v>0</v>
      </c>
      <c r="W100" s="3">
        <v>82</v>
      </c>
      <c r="X100" s="3">
        <v>0</v>
      </c>
      <c r="Y100" s="3">
        <v>0</v>
      </c>
      <c r="Z100" s="3">
        <v>0</v>
      </c>
      <c r="AA100" s="3">
        <v>71049</v>
      </c>
      <c r="AB100">
        <v>619110.40000000002</v>
      </c>
      <c r="AC100">
        <v>10929.32</v>
      </c>
      <c r="AD100">
        <v>369970.68</v>
      </c>
      <c r="AE100">
        <v>0</v>
      </c>
      <c r="AF100">
        <v>58103.78</v>
      </c>
      <c r="AG100">
        <v>0</v>
      </c>
      <c r="AH100">
        <v>60095.57</v>
      </c>
      <c r="AI100">
        <v>5662.7</v>
      </c>
      <c r="AJ100">
        <v>2095.89</v>
      </c>
      <c r="AK100">
        <v>15383.42</v>
      </c>
      <c r="AL100">
        <v>3966.41</v>
      </c>
      <c r="AM100">
        <v>84946.66</v>
      </c>
      <c r="AN100">
        <v>1110</v>
      </c>
      <c r="AO100">
        <v>58883.3</v>
      </c>
      <c r="AP100">
        <v>0</v>
      </c>
      <c r="AQ100">
        <v>39542.620000000003</v>
      </c>
      <c r="AR100">
        <v>18219.740000000002</v>
      </c>
      <c r="AS100">
        <v>6058.84</v>
      </c>
      <c r="AT100" s="25">
        <v>37157.199999999997</v>
      </c>
      <c r="AU100">
        <v>41703.65</v>
      </c>
      <c r="AV100">
        <v>0</v>
      </c>
      <c r="AW100">
        <v>1995.39</v>
      </c>
      <c r="AX100">
        <v>5836.25</v>
      </c>
      <c r="AY100">
        <v>1278.25</v>
      </c>
      <c r="AZ100">
        <v>91263.97</v>
      </c>
      <c r="BA100">
        <v>7072</v>
      </c>
      <c r="BB100">
        <v>6318.08</v>
      </c>
      <c r="BC100" s="3">
        <v>18730.59</v>
      </c>
      <c r="BD100" s="3">
        <v>0</v>
      </c>
      <c r="BE100" s="3">
        <v>0</v>
      </c>
      <c r="BF100" s="3">
        <v>0</v>
      </c>
      <c r="BG100" s="3">
        <v>0</v>
      </c>
      <c r="BH100" s="3">
        <v>0</v>
      </c>
      <c r="BI100" s="3">
        <v>6486.25</v>
      </c>
      <c r="BJ100" s="3">
        <v>0</v>
      </c>
      <c r="BK100" s="3">
        <v>0</v>
      </c>
      <c r="BL100" s="3">
        <v>1</v>
      </c>
      <c r="BM100" s="3">
        <v>0</v>
      </c>
      <c r="BN100" s="3">
        <v>0</v>
      </c>
      <c r="BO100" s="3">
        <v>0</v>
      </c>
      <c r="BP100" s="3">
        <v>0</v>
      </c>
      <c r="BQ100" s="3">
        <v>0</v>
      </c>
      <c r="BR100" s="3">
        <v>55141.430000000008</v>
      </c>
      <c r="BS100" s="3">
        <v>20522.63</v>
      </c>
      <c r="BT100" s="3">
        <v>0</v>
      </c>
      <c r="BU100" s="3">
        <v>108822.83</v>
      </c>
      <c r="BV100" s="3">
        <v>0</v>
      </c>
      <c r="BW100" s="3"/>
    </row>
    <row r="101" spans="1:75" ht="15" x14ac:dyDescent="0.25">
      <c r="A101" s="35">
        <v>2213</v>
      </c>
      <c r="B101" s="2" t="str">
        <f>_xlfn.XLOOKUP(A101,'Schools lookup'!A:A,'Schools lookup'!B:B)</f>
        <v>CIP2213</v>
      </c>
      <c r="C101" s="2" t="str">
        <f>_xlfn.XLOOKUP(A101,'Schools lookup'!A:A,'Schools lookup'!C:C)</f>
        <v>Palterton Primary School</v>
      </c>
      <c r="D101" s="3">
        <v>48818.400000000001</v>
      </c>
      <c r="E101" s="3">
        <v>35483.58</v>
      </c>
      <c r="F101" s="3">
        <v>19738.23</v>
      </c>
      <c r="G101" s="3">
        <v>535219.63</v>
      </c>
      <c r="H101" s="3">
        <v>0</v>
      </c>
      <c r="I101" s="3">
        <v>12131.65</v>
      </c>
      <c r="J101" s="3">
        <v>0</v>
      </c>
      <c r="K101" s="3">
        <v>35030.29</v>
      </c>
      <c r="L101" s="3">
        <v>23223</v>
      </c>
      <c r="M101" s="3">
        <v>0</v>
      </c>
      <c r="N101" s="3">
        <v>0</v>
      </c>
      <c r="O101" s="3">
        <v>16015.94</v>
      </c>
      <c r="P101" s="3">
        <v>11442.94</v>
      </c>
      <c r="Q101" s="3">
        <v>8938.75</v>
      </c>
      <c r="R101" s="3">
        <v>52.71</v>
      </c>
      <c r="S101" s="3">
        <v>10061.85</v>
      </c>
      <c r="T101" s="3">
        <v>0</v>
      </c>
      <c r="U101" s="3">
        <v>0</v>
      </c>
      <c r="V101" s="3">
        <v>0</v>
      </c>
      <c r="W101" s="3">
        <v>18670.37</v>
      </c>
      <c r="X101" s="3">
        <v>0</v>
      </c>
      <c r="Y101" s="3">
        <v>0</v>
      </c>
      <c r="Z101" s="3">
        <v>0</v>
      </c>
      <c r="AA101" s="3">
        <v>28703</v>
      </c>
      <c r="AB101">
        <v>291027.20000000001</v>
      </c>
      <c r="AC101">
        <v>14575.08</v>
      </c>
      <c r="AD101">
        <v>105911.88</v>
      </c>
      <c r="AE101">
        <v>13220.43</v>
      </c>
      <c r="AF101">
        <v>29391.96</v>
      </c>
      <c r="AG101">
        <v>0</v>
      </c>
      <c r="AH101">
        <v>16471.72</v>
      </c>
      <c r="AI101">
        <v>2538.66</v>
      </c>
      <c r="AJ101">
        <v>642.5</v>
      </c>
      <c r="AK101">
        <v>5947.36</v>
      </c>
      <c r="AL101">
        <v>1446.99</v>
      </c>
      <c r="AM101">
        <v>5014.79</v>
      </c>
      <c r="AN101">
        <v>800</v>
      </c>
      <c r="AO101">
        <v>1901.47</v>
      </c>
      <c r="AP101">
        <v>2137.5100000000002</v>
      </c>
      <c r="AQ101">
        <v>16534.41</v>
      </c>
      <c r="AR101">
        <v>5763.45</v>
      </c>
      <c r="AS101">
        <v>1808.77</v>
      </c>
      <c r="AT101" s="25">
        <v>47640.05</v>
      </c>
      <c r="AU101">
        <v>9130.4500000000007</v>
      </c>
      <c r="AV101">
        <v>0</v>
      </c>
      <c r="AW101">
        <v>4690.84</v>
      </c>
      <c r="AX101">
        <v>2816.75</v>
      </c>
      <c r="AY101">
        <v>5670.99</v>
      </c>
      <c r="AZ101">
        <v>44615.34</v>
      </c>
      <c r="BA101">
        <v>17824</v>
      </c>
      <c r="BB101">
        <v>9559.5</v>
      </c>
      <c r="BC101" s="3">
        <v>14241.59</v>
      </c>
      <c r="BD101" s="3">
        <v>0</v>
      </c>
      <c r="BE101" s="3">
        <v>0</v>
      </c>
      <c r="BF101" s="3">
        <v>0</v>
      </c>
      <c r="BG101" s="3">
        <v>7736.1</v>
      </c>
      <c r="BH101" s="3">
        <v>4385.95</v>
      </c>
      <c r="BI101" s="3">
        <v>5102.5</v>
      </c>
      <c r="BJ101" s="3">
        <v>0</v>
      </c>
      <c r="BK101" s="3">
        <v>0</v>
      </c>
      <c r="BL101" s="3">
        <v>1</v>
      </c>
      <c r="BM101" s="3">
        <v>0</v>
      </c>
      <c r="BN101" s="3">
        <v>0</v>
      </c>
      <c r="BO101" s="3">
        <v>0</v>
      </c>
      <c r="BP101" s="3">
        <v>1161.1199999999999</v>
      </c>
      <c r="BQ101" s="3">
        <v>0</v>
      </c>
      <c r="BR101" s="3">
        <v>58314.670000000006</v>
      </c>
      <c r="BS101" s="3">
        <v>23679.61</v>
      </c>
      <c r="BT101" s="3">
        <v>0</v>
      </c>
      <c r="BU101" s="3">
        <v>42031.9</v>
      </c>
      <c r="BV101" s="3">
        <v>0</v>
      </c>
      <c r="BW101" s="3"/>
    </row>
    <row r="102" spans="1:75" ht="15" x14ac:dyDescent="0.25">
      <c r="A102" s="35">
        <v>2219</v>
      </c>
      <c r="B102" s="2" t="str">
        <f>_xlfn.XLOOKUP(A102,'Schools lookup'!A:A,'Schools lookup'!B:B)</f>
        <v>CIP2219</v>
      </c>
      <c r="C102" s="2" t="str">
        <f>_xlfn.XLOOKUP(A102,'Schools lookup'!A:A,'Schools lookup'!C:C)</f>
        <v>Brookfield Primary School</v>
      </c>
      <c r="D102" s="3">
        <v>386709.16</v>
      </c>
      <c r="E102" s="3">
        <v>-589.85</v>
      </c>
      <c r="F102" s="3">
        <v>-2062.5700000000002</v>
      </c>
      <c r="G102" s="3">
        <v>1067731.18</v>
      </c>
      <c r="H102" s="3">
        <v>0</v>
      </c>
      <c r="I102" s="3">
        <v>98406.67</v>
      </c>
      <c r="J102" s="3">
        <v>0</v>
      </c>
      <c r="K102" s="3">
        <v>134790</v>
      </c>
      <c r="L102" s="3">
        <v>43380.62</v>
      </c>
      <c r="M102" s="3">
        <v>0</v>
      </c>
      <c r="N102" s="3">
        <v>0</v>
      </c>
      <c r="O102" s="3">
        <v>55557.58</v>
      </c>
      <c r="P102" s="3">
        <v>5897.15</v>
      </c>
      <c r="Q102" s="3">
        <v>17432.310000000001</v>
      </c>
      <c r="R102" s="3">
        <v>19110.66</v>
      </c>
      <c r="S102" s="3">
        <v>8359.0499999999993</v>
      </c>
      <c r="T102" s="3">
        <v>0</v>
      </c>
      <c r="U102" s="3">
        <v>0</v>
      </c>
      <c r="V102" s="3">
        <v>0</v>
      </c>
      <c r="W102" s="3">
        <v>96</v>
      </c>
      <c r="X102" s="3">
        <v>0</v>
      </c>
      <c r="Y102" s="3">
        <v>0</v>
      </c>
      <c r="Z102" s="3">
        <v>0</v>
      </c>
      <c r="AA102" s="3">
        <v>33504</v>
      </c>
      <c r="AB102">
        <v>667648.87</v>
      </c>
      <c r="AC102">
        <v>1999.09</v>
      </c>
      <c r="AD102">
        <v>384800.28</v>
      </c>
      <c r="AE102">
        <v>0</v>
      </c>
      <c r="AF102">
        <v>86613.83</v>
      </c>
      <c r="AG102">
        <v>0</v>
      </c>
      <c r="AH102">
        <v>25549.200000000001</v>
      </c>
      <c r="AI102">
        <v>5442.36</v>
      </c>
      <c r="AJ102">
        <v>2644</v>
      </c>
      <c r="AK102">
        <v>13333.49</v>
      </c>
      <c r="AL102">
        <v>4175.99</v>
      </c>
      <c r="AM102">
        <v>22255.35</v>
      </c>
      <c r="AN102">
        <v>2373.64</v>
      </c>
      <c r="AO102">
        <v>31264.13</v>
      </c>
      <c r="AP102">
        <v>10498.15</v>
      </c>
      <c r="AQ102">
        <v>20079.2</v>
      </c>
      <c r="AR102">
        <v>14970</v>
      </c>
      <c r="AS102">
        <v>5229.28</v>
      </c>
      <c r="AT102">
        <v>67031.09</v>
      </c>
      <c r="AU102">
        <v>12528.82</v>
      </c>
      <c r="AV102">
        <v>0</v>
      </c>
      <c r="AW102">
        <v>17900.29</v>
      </c>
      <c r="AX102">
        <v>5096.25</v>
      </c>
      <c r="AY102">
        <v>11916.71</v>
      </c>
      <c r="AZ102">
        <v>59449.79</v>
      </c>
      <c r="BA102">
        <v>27048.2</v>
      </c>
      <c r="BB102">
        <v>95224.92</v>
      </c>
      <c r="BC102" s="3">
        <v>28805.73</v>
      </c>
      <c r="BD102" s="3">
        <v>0</v>
      </c>
      <c r="BE102" s="3">
        <v>0</v>
      </c>
      <c r="BF102" s="3">
        <v>0</v>
      </c>
      <c r="BG102" s="3">
        <v>1659.47</v>
      </c>
      <c r="BH102" s="3">
        <v>0</v>
      </c>
      <c r="BI102" s="3">
        <v>5946.25</v>
      </c>
      <c r="BJ102" s="3">
        <v>0</v>
      </c>
      <c r="BK102" s="3">
        <v>0</v>
      </c>
      <c r="BL102" s="3">
        <v>1</v>
      </c>
      <c r="BM102" s="3">
        <v>0</v>
      </c>
      <c r="BN102" s="3">
        <v>0</v>
      </c>
      <c r="BO102" s="3">
        <v>0</v>
      </c>
      <c r="BP102" s="3">
        <v>0</v>
      </c>
      <c r="BQ102" s="3">
        <v>0</v>
      </c>
      <c r="BR102" s="3">
        <v>246999.29</v>
      </c>
      <c r="BS102" s="3">
        <v>3883.68</v>
      </c>
      <c r="BT102" s="3">
        <v>0</v>
      </c>
      <c r="BU102" s="3">
        <v>-2153.3200000000002</v>
      </c>
      <c r="BV102" s="3">
        <v>0</v>
      </c>
      <c r="BW102" s="3"/>
    </row>
    <row r="103" spans="1:75" ht="15" x14ac:dyDescent="0.25">
      <c r="A103" s="35">
        <v>2223</v>
      </c>
      <c r="B103" s="2" t="str">
        <f>_xlfn.XLOOKUP(A103,'Schools lookup'!A:A,'Schools lookup'!B:B)</f>
        <v>CIP2223</v>
      </c>
      <c r="C103" s="2" t="str">
        <f>_xlfn.XLOOKUP(A103,'Schools lookup'!A:A,'Schools lookup'!C:C)</f>
        <v>Shirland Primary School</v>
      </c>
      <c r="D103" s="3">
        <v>462606.73</v>
      </c>
      <c r="E103" s="3">
        <v>-30820.79</v>
      </c>
      <c r="F103" s="3">
        <v>20756.59</v>
      </c>
      <c r="G103" s="3">
        <v>909960.03</v>
      </c>
      <c r="H103" s="3">
        <v>0</v>
      </c>
      <c r="I103" s="3">
        <v>22247.56</v>
      </c>
      <c r="J103" s="3">
        <v>0</v>
      </c>
      <c r="K103" s="3">
        <v>81100</v>
      </c>
      <c r="L103" s="3">
        <v>44368</v>
      </c>
      <c r="M103" s="3">
        <v>0</v>
      </c>
      <c r="N103" s="3">
        <v>184.02</v>
      </c>
      <c r="O103" s="3">
        <v>43954.67</v>
      </c>
      <c r="P103" s="3">
        <v>16967.669999999998</v>
      </c>
      <c r="Q103" s="3">
        <v>0</v>
      </c>
      <c r="R103" s="3">
        <v>0</v>
      </c>
      <c r="S103" s="3">
        <v>13759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31844</v>
      </c>
      <c r="AB103">
        <v>585695.04</v>
      </c>
      <c r="AC103">
        <v>2005.14</v>
      </c>
      <c r="AD103">
        <v>230243.47</v>
      </c>
      <c r="AE103">
        <v>0</v>
      </c>
      <c r="AF103">
        <v>50539.91</v>
      </c>
      <c r="AG103">
        <v>0</v>
      </c>
      <c r="AH103">
        <v>28666.79</v>
      </c>
      <c r="AI103">
        <v>4272.47</v>
      </c>
      <c r="AJ103">
        <v>2436.9499999999998</v>
      </c>
      <c r="AK103">
        <v>2193.83</v>
      </c>
      <c r="AL103">
        <v>13377.1</v>
      </c>
      <c r="AM103">
        <v>16529.8</v>
      </c>
      <c r="AN103">
        <v>1817.16</v>
      </c>
      <c r="AO103">
        <v>49031.43</v>
      </c>
      <c r="AP103">
        <v>2800.21</v>
      </c>
      <c r="AQ103">
        <v>38231.839999999997</v>
      </c>
      <c r="AR103">
        <v>33207.599999999999</v>
      </c>
      <c r="AS103">
        <v>2596.7199999999998</v>
      </c>
      <c r="AT103" s="25">
        <v>46150.16</v>
      </c>
      <c r="AU103">
        <v>7371.88</v>
      </c>
      <c r="AV103">
        <v>0</v>
      </c>
      <c r="AW103">
        <v>6435.11</v>
      </c>
      <c r="AX103">
        <v>4858</v>
      </c>
      <c r="AY103">
        <v>22895.87</v>
      </c>
      <c r="AZ103">
        <v>64265.53</v>
      </c>
      <c r="BA103">
        <v>11850</v>
      </c>
      <c r="BB103">
        <v>17339.830000000002</v>
      </c>
      <c r="BC103" s="3">
        <v>22812.52</v>
      </c>
      <c r="BD103" s="3">
        <v>0</v>
      </c>
      <c r="BE103" s="3">
        <v>0</v>
      </c>
      <c r="BF103" s="3">
        <v>0</v>
      </c>
      <c r="BG103" s="3">
        <v>8927.5</v>
      </c>
      <c r="BH103" s="3">
        <v>250</v>
      </c>
      <c r="BI103" s="3">
        <v>6081.25</v>
      </c>
      <c r="BJ103" s="3">
        <v>0</v>
      </c>
      <c r="BK103" s="3">
        <v>0</v>
      </c>
      <c r="BL103" s="3">
        <v>1</v>
      </c>
      <c r="BM103" s="3">
        <v>0</v>
      </c>
      <c r="BN103" s="3">
        <v>0</v>
      </c>
      <c r="BO103" s="3">
        <v>0</v>
      </c>
      <c r="BP103" s="3">
        <v>13497.22</v>
      </c>
      <c r="BQ103" s="3">
        <v>0</v>
      </c>
      <c r="BR103" s="3">
        <v>359366.94</v>
      </c>
      <c r="BS103" s="3">
        <v>13340.62</v>
      </c>
      <c r="BT103" s="3">
        <v>0</v>
      </c>
      <c r="BU103" s="3">
        <v>-39998.29</v>
      </c>
      <c r="BV103" s="3">
        <v>0</v>
      </c>
      <c r="BW103" s="3"/>
    </row>
    <row r="104" spans="1:75" ht="15" x14ac:dyDescent="0.25">
      <c r="A104" s="35">
        <v>2224</v>
      </c>
      <c r="B104" s="2" t="str">
        <f>_xlfn.XLOOKUP(A104,'Schools lookup'!A:A,'Schools lookup'!B:B)</f>
        <v>CIP2224</v>
      </c>
      <c r="C104" s="2" t="str">
        <f>_xlfn.XLOOKUP(A104,'Schools lookup'!A:A,'Schools lookup'!C:C)</f>
        <v>Stonebroom Primary and Nursery School</v>
      </c>
      <c r="D104" s="3">
        <v>245906.56</v>
      </c>
      <c r="E104" s="3">
        <v>4096</v>
      </c>
      <c r="F104" s="3">
        <v>5410.74</v>
      </c>
      <c r="G104" s="3">
        <v>552145.05000000005</v>
      </c>
      <c r="H104" s="3">
        <v>0</v>
      </c>
      <c r="I104" s="3">
        <v>15720.46</v>
      </c>
      <c r="J104" s="3">
        <v>0</v>
      </c>
      <c r="K104" s="3">
        <v>61765.57</v>
      </c>
      <c r="L104" s="3">
        <v>23222.04</v>
      </c>
      <c r="M104" s="3">
        <v>-37.5</v>
      </c>
      <c r="N104" s="3">
        <v>20</v>
      </c>
      <c r="O104" s="3">
        <v>7291.47</v>
      </c>
      <c r="P104" s="3">
        <v>5890.49</v>
      </c>
      <c r="Q104" s="3">
        <v>5414.85</v>
      </c>
      <c r="R104" s="3">
        <v>2453.62</v>
      </c>
      <c r="S104" s="3">
        <v>6602.53</v>
      </c>
      <c r="T104" s="3">
        <v>0</v>
      </c>
      <c r="U104" s="3">
        <v>0</v>
      </c>
      <c r="V104" s="3">
        <v>0</v>
      </c>
      <c r="W104" s="3">
        <v>87.5</v>
      </c>
      <c r="X104" s="3">
        <v>0</v>
      </c>
      <c r="Y104" s="3">
        <v>0</v>
      </c>
      <c r="Z104" s="3">
        <v>0</v>
      </c>
      <c r="AA104" s="3">
        <v>22276.71</v>
      </c>
      <c r="AB104">
        <v>249574.21</v>
      </c>
      <c r="AC104">
        <v>9965.64</v>
      </c>
      <c r="AD104">
        <v>151970.81</v>
      </c>
      <c r="AE104">
        <v>0</v>
      </c>
      <c r="AF104">
        <v>20950.09</v>
      </c>
      <c r="AG104">
        <v>0</v>
      </c>
      <c r="AH104">
        <v>15014.79</v>
      </c>
      <c r="AI104">
        <v>2261.0300000000002</v>
      </c>
      <c r="AJ104">
        <v>4506</v>
      </c>
      <c r="AK104">
        <v>7464.33</v>
      </c>
      <c r="AL104">
        <v>2083.88</v>
      </c>
      <c r="AM104">
        <v>13289.24</v>
      </c>
      <c r="AN104">
        <v>2208.42</v>
      </c>
      <c r="AO104">
        <v>69845.45</v>
      </c>
      <c r="AP104">
        <v>1654.51</v>
      </c>
      <c r="AQ104">
        <v>17772.900000000001</v>
      </c>
      <c r="AR104">
        <v>8320.82</v>
      </c>
      <c r="AS104">
        <v>1188.68</v>
      </c>
      <c r="AT104" s="25">
        <v>86659.91</v>
      </c>
      <c r="AU104">
        <v>6694.1</v>
      </c>
      <c r="AV104">
        <v>0</v>
      </c>
      <c r="AW104">
        <v>2747.1</v>
      </c>
      <c r="AX104">
        <v>2688.12</v>
      </c>
      <c r="AY104">
        <v>1708.2</v>
      </c>
      <c r="AZ104">
        <v>30337.59</v>
      </c>
      <c r="BA104">
        <v>9000.6</v>
      </c>
      <c r="BB104">
        <v>7890.3</v>
      </c>
      <c r="BC104" s="3">
        <v>15220.1</v>
      </c>
      <c r="BD104" s="3">
        <v>0</v>
      </c>
      <c r="BE104" s="3">
        <v>0</v>
      </c>
      <c r="BF104" s="3">
        <v>0</v>
      </c>
      <c r="BG104" s="3">
        <v>0</v>
      </c>
      <c r="BH104" s="3">
        <v>0</v>
      </c>
      <c r="BI104" s="3">
        <v>6409.75</v>
      </c>
      <c r="BJ104" s="3">
        <v>0</v>
      </c>
      <c r="BK104" s="3">
        <v>0</v>
      </c>
      <c r="BL104" s="3">
        <v>1</v>
      </c>
      <c r="BM104" s="3">
        <v>0</v>
      </c>
      <c r="BN104" s="3">
        <v>0</v>
      </c>
      <c r="BO104" s="3">
        <v>0</v>
      </c>
      <c r="BP104" s="3">
        <v>0</v>
      </c>
      <c r="BQ104" s="3">
        <v>0</v>
      </c>
      <c r="BR104" s="3">
        <v>207655.1</v>
      </c>
      <c r="BS104" s="3">
        <v>11820.49</v>
      </c>
      <c r="BT104" s="3">
        <v>0</v>
      </c>
      <c r="BU104" s="3">
        <v>4183.5</v>
      </c>
      <c r="BV104" s="3">
        <v>0</v>
      </c>
      <c r="BW104" s="3"/>
    </row>
    <row r="105" spans="1:75" ht="15" x14ac:dyDescent="0.25">
      <c r="A105" s="35">
        <v>2227</v>
      </c>
      <c r="B105" s="2" t="str">
        <f>_xlfn.XLOOKUP(A105,'Schools lookup'!A:A,'Schools lookup'!B:B)</f>
        <v>CIP2227</v>
      </c>
      <c r="C105" s="2" t="str">
        <f>_xlfn.XLOOKUP(A105,'Schools lookup'!A:A,'Schools lookup'!C:C)</f>
        <v>The Brigg Infant School</v>
      </c>
      <c r="D105" s="3">
        <v>34260.559999999998</v>
      </c>
      <c r="E105" s="3">
        <v>0</v>
      </c>
      <c r="F105" s="3">
        <v>15379.16</v>
      </c>
      <c r="G105" s="3">
        <v>915587.4</v>
      </c>
      <c r="H105" s="3">
        <v>0</v>
      </c>
      <c r="I105" s="3">
        <v>76324.63</v>
      </c>
      <c r="J105" s="3">
        <v>0</v>
      </c>
      <c r="K105" s="3">
        <v>83910</v>
      </c>
      <c r="L105" s="3">
        <v>44543.23</v>
      </c>
      <c r="M105" s="3">
        <v>0</v>
      </c>
      <c r="N105" s="3">
        <v>0</v>
      </c>
      <c r="O105" s="3">
        <v>21816.84</v>
      </c>
      <c r="P105" s="3">
        <v>242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61740</v>
      </c>
      <c r="AB105">
        <v>486201.24</v>
      </c>
      <c r="AC105">
        <v>7290.02</v>
      </c>
      <c r="AD105">
        <v>319588.47999999998</v>
      </c>
      <c r="AE105">
        <v>31296.83</v>
      </c>
      <c r="AF105">
        <v>44806.8</v>
      </c>
      <c r="AG105">
        <v>0</v>
      </c>
      <c r="AH105">
        <v>52169.96</v>
      </c>
      <c r="AI105">
        <v>4475.28</v>
      </c>
      <c r="AJ105">
        <v>3147.67</v>
      </c>
      <c r="AK105">
        <v>2285.2399999999998</v>
      </c>
      <c r="AL105">
        <v>1230.51</v>
      </c>
      <c r="AM105">
        <v>19087.29</v>
      </c>
      <c r="AN105">
        <v>1999.81</v>
      </c>
      <c r="AO105">
        <v>2010.3</v>
      </c>
      <c r="AP105">
        <v>824.76</v>
      </c>
      <c r="AQ105">
        <v>13113.58</v>
      </c>
      <c r="AR105">
        <v>12337.78</v>
      </c>
      <c r="AS105">
        <v>2484.65</v>
      </c>
      <c r="AT105">
        <v>35599.300000000003</v>
      </c>
      <c r="AU105">
        <v>21715.57</v>
      </c>
      <c r="AV105">
        <v>0</v>
      </c>
      <c r="AW105">
        <v>858.92</v>
      </c>
      <c r="AX105">
        <v>36663.94</v>
      </c>
      <c r="AY105">
        <v>312.35000000000002</v>
      </c>
      <c r="AZ105">
        <v>75088.72</v>
      </c>
      <c r="BA105">
        <v>6656.62</v>
      </c>
      <c r="BB105">
        <v>17876.900000000001</v>
      </c>
      <c r="BC105" s="3">
        <v>17081.650000000001</v>
      </c>
      <c r="BD105" s="3">
        <v>0</v>
      </c>
      <c r="BE105" s="3">
        <v>0</v>
      </c>
      <c r="BF105" s="3">
        <v>0</v>
      </c>
      <c r="BG105" s="3">
        <v>0</v>
      </c>
      <c r="BH105" s="3">
        <v>0</v>
      </c>
      <c r="BI105" s="3">
        <v>5788.75</v>
      </c>
      <c r="BJ105" s="3">
        <v>0</v>
      </c>
      <c r="BK105" s="3">
        <v>0</v>
      </c>
      <c r="BL105" s="3">
        <v>1</v>
      </c>
      <c r="BM105" s="3">
        <v>0</v>
      </c>
      <c r="BN105" s="3">
        <v>4820.28</v>
      </c>
      <c r="BO105" s="3">
        <v>0</v>
      </c>
      <c r="BP105" s="3">
        <v>0</v>
      </c>
      <c r="BQ105" s="3">
        <v>0</v>
      </c>
      <c r="BR105" s="3">
        <v>22220.86</v>
      </c>
      <c r="BS105" s="3">
        <v>16347.63</v>
      </c>
      <c r="BT105" s="3">
        <v>0</v>
      </c>
      <c r="BU105" s="3">
        <v>0</v>
      </c>
      <c r="BV105" s="3">
        <v>0</v>
      </c>
      <c r="BW105" s="3"/>
    </row>
    <row r="106" spans="1:75" ht="15" x14ac:dyDescent="0.25">
      <c r="A106" s="35">
        <v>2228</v>
      </c>
      <c r="B106" s="2" t="str">
        <f>_xlfn.XLOOKUP(A106,'Schools lookup'!A:A,'Schools lookup'!B:B)</f>
        <v>CIP2228</v>
      </c>
      <c r="C106" s="2" t="str">
        <f>_xlfn.XLOOKUP(A106,'Schools lookup'!A:A,'Schools lookup'!C:C)</f>
        <v>Glebe Junior School</v>
      </c>
      <c r="D106" s="3">
        <v>264840.38</v>
      </c>
      <c r="E106" s="3">
        <v>60831.09</v>
      </c>
      <c r="F106" s="3">
        <v>4911.28</v>
      </c>
      <c r="G106" s="3">
        <v>1912048.04</v>
      </c>
      <c r="H106" s="3">
        <v>0</v>
      </c>
      <c r="I106" s="3">
        <v>97081.98</v>
      </c>
      <c r="J106" s="3">
        <v>0</v>
      </c>
      <c r="K106" s="3">
        <v>230005</v>
      </c>
      <c r="L106" s="3">
        <v>89064.11</v>
      </c>
      <c r="M106" s="3">
        <v>0</v>
      </c>
      <c r="N106" s="3">
        <v>0</v>
      </c>
      <c r="O106" s="3">
        <v>27280.12</v>
      </c>
      <c r="P106" s="3">
        <v>42614.48</v>
      </c>
      <c r="Q106" s="3">
        <v>7950.2</v>
      </c>
      <c r="R106" s="3">
        <v>0</v>
      </c>
      <c r="S106" s="3">
        <v>19846.54</v>
      </c>
      <c r="T106" s="3">
        <v>0</v>
      </c>
      <c r="U106" s="3">
        <v>0</v>
      </c>
      <c r="V106" s="3">
        <v>0</v>
      </c>
      <c r="W106" s="3">
        <v>18471.41</v>
      </c>
      <c r="X106" s="3">
        <v>0</v>
      </c>
      <c r="Y106" s="3">
        <v>0</v>
      </c>
      <c r="Z106" s="3">
        <v>0</v>
      </c>
      <c r="AA106" s="3">
        <v>19926</v>
      </c>
      <c r="AB106">
        <v>1166265.46</v>
      </c>
      <c r="AC106">
        <v>12958.98</v>
      </c>
      <c r="AD106">
        <v>384267.85</v>
      </c>
      <c r="AE106">
        <v>60111.81</v>
      </c>
      <c r="AF106">
        <v>108114.33</v>
      </c>
      <c r="AG106">
        <v>0</v>
      </c>
      <c r="AH106">
        <v>61291.68</v>
      </c>
      <c r="AI106">
        <v>9507.74</v>
      </c>
      <c r="AJ106">
        <v>2998.23</v>
      </c>
      <c r="AK106">
        <v>25694.04</v>
      </c>
      <c r="AL106">
        <v>2735.25</v>
      </c>
      <c r="AM106">
        <v>65648.92</v>
      </c>
      <c r="AN106">
        <v>4462.0200000000004</v>
      </c>
      <c r="AO106">
        <v>7191.97</v>
      </c>
      <c r="AP106">
        <v>9811.0499999999993</v>
      </c>
      <c r="AQ106">
        <v>73021.95</v>
      </c>
      <c r="AR106">
        <v>44093.9</v>
      </c>
      <c r="AS106">
        <v>15607.51</v>
      </c>
      <c r="AT106">
        <v>91513.16</v>
      </c>
      <c r="AU106">
        <v>29021.360000000001</v>
      </c>
      <c r="AV106">
        <v>0</v>
      </c>
      <c r="AW106">
        <v>2817.51</v>
      </c>
      <c r="AX106">
        <v>11211.75</v>
      </c>
      <c r="AY106">
        <v>20176.830000000002</v>
      </c>
      <c r="AZ106">
        <v>102605.79</v>
      </c>
      <c r="BA106">
        <v>65119.41</v>
      </c>
      <c r="BB106">
        <v>19483.34</v>
      </c>
      <c r="BC106" s="3">
        <v>30965.59</v>
      </c>
      <c r="BD106" s="3">
        <v>0</v>
      </c>
      <c r="BE106" s="3">
        <v>0</v>
      </c>
      <c r="BF106" s="3">
        <v>0</v>
      </c>
      <c r="BG106" s="3">
        <v>15025.28</v>
      </c>
      <c r="BH106" s="3">
        <v>2339.6</v>
      </c>
      <c r="BI106" s="3">
        <v>8443.75</v>
      </c>
      <c r="BJ106" s="3">
        <v>0</v>
      </c>
      <c r="BK106" s="3">
        <v>0</v>
      </c>
      <c r="BL106" s="3">
        <v>1</v>
      </c>
      <c r="BM106" s="3">
        <v>0</v>
      </c>
      <c r="BN106" s="3">
        <v>8240</v>
      </c>
      <c r="BO106" s="3">
        <v>0</v>
      </c>
      <c r="BP106" s="3">
        <v>0</v>
      </c>
      <c r="BQ106" s="3">
        <v>0</v>
      </c>
      <c r="BR106" s="3">
        <v>283959.46000000002</v>
      </c>
      <c r="BS106" s="3">
        <v>5115.03</v>
      </c>
      <c r="BT106" s="3">
        <v>0</v>
      </c>
      <c r="BU106" s="3">
        <v>61937.62</v>
      </c>
      <c r="BV106" s="3">
        <v>0</v>
      </c>
      <c r="BW106" s="3"/>
    </row>
    <row r="107" spans="1:75" ht="15" x14ac:dyDescent="0.25">
      <c r="A107" s="35">
        <v>2229</v>
      </c>
      <c r="B107" s="2" t="str">
        <f>_xlfn.XLOOKUP(A107,'Schools lookup'!A:A,'Schools lookup'!B:B)</f>
        <v>CIP2229</v>
      </c>
      <c r="C107" s="2" t="str">
        <f>_xlfn.XLOOKUP(A107,'Schools lookup'!A:A,'Schools lookup'!C:C)</f>
        <v>South Wingfield Primary School</v>
      </c>
      <c r="D107" s="3">
        <v>80941.13</v>
      </c>
      <c r="E107" s="3">
        <v>-35599.26</v>
      </c>
      <c r="F107" s="3">
        <v>6445.51</v>
      </c>
      <c r="G107" s="3">
        <v>675277.18</v>
      </c>
      <c r="H107" s="3">
        <v>0</v>
      </c>
      <c r="I107" s="3">
        <v>38189.71</v>
      </c>
      <c r="J107" s="3">
        <v>0</v>
      </c>
      <c r="K107" s="3">
        <v>23215</v>
      </c>
      <c r="L107" s="3">
        <v>25112.5</v>
      </c>
      <c r="M107" s="3">
        <v>0</v>
      </c>
      <c r="N107" s="3">
        <v>0</v>
      </c>
      <c r="O107" s="3">
        <v>12681.75</v>
      </c>
      <c r="P107" s="3">
        <v>15268.22</v>
      </c>
      <c r="Q107" s="3">
        <v>25464.49</v>
      </c>
      <c r="R107" s="3">
        <v>0</v>
      </c>
      <c r="S107" s="3">
        <v>448.33</v>
      </c>
      <c r="T107" s="3">
        <v>0</v>
      </c>
      <c r="U107" s="3">
        <v>0</v>
      </c>
      <c r="V107" s="3">
        <v>0</v>
      </c>
      <c r="W107" s="3">
        <v>26561.3</v>
      </c>
      <c r="X107" s="3">
        <v>0</v>
      </c>
      <c r="Y107" s="3">
        <v>0</v>
      </c>
      <c r="Z107" s="3">
        <v>0</v>
      </c>
      <c r="AA107" s="3">
        <v>43219</v>
      </c>
      <c r="AB107">
        <v>369192.98</v>
      </c>
      <c r="AC107">
        <v>797.38</v>
      </c>
      <c r="AD107">
        <v>137467.65</v>
      </c>
      <c r="AE107">
        <v>0</v>
      </c>
      <c r="AF107">
        <v>32661.56</v>
      </c>
      <c r="AG107">
        <v>0</v>
      </c>
      <c r="AH107">
        <v>24211.08</v>
      </c>
      <c r="AI107">
        <v>3363.41</v>
      </c>
      <c r="AJ107">
        <v>2055.9499999999998</v>
      </c>
      <c r="AK107">
        <v>9155.98</v>
      </c>
      <c r="AL107">
        <v>956.28</v>
      </c>
      <c r="AM107">
        <v>8512.9</v>
      </c>
      <c r="AN107">
        <v>2739.16</v>
      </c>
      <c r="AO107">
        <v>41592.44</v>
      </c>
      <c r="AP107">
        <v>0</v>
      </c>
      <c r="AQ107">
        <v>18157.669999999998</v>
      </c>
      <c r="AR107">
        <v>10148.41</v>
      </c>
      <c r="AS107">
        <v>1522.72</v>
      </c>
      <c r="AT107">
        <v>34572.79</v>
      </c>
      <c r="AU107">
        <v>12676.23</v>
      </c>
      <c r="AV107">
        <v>0</v>
      </c>
      <c r="AW107">
        <v>473.45</v>
      </c>
      <c r="AX107">
        <v>3910</v>
      </c>
      <c r="AY107">
        <v>5686.94</v>
      </c>
      <c r="AZ107">
        <v>45328.84</v>
      </c>
      <c r="BA107">
        <v>41515</v>
      </c>
      <c r="BB107">
        <v>10418.379999999999</v>
      </c>
      <c r="BC107" s="3">
        <v>18105.060000000001</v>
      </c>
      <c r="BD107" s="3">
        <v>0</v>
      </c>
      <c r="BE107" s="3">
        <v>0</v>
      </c>
      <c r="BF107" s="3">
        <v>0</v>
      </c>
      <c r="BG107" s="3">
        <v>33017.230000000003</v>
      </c>
      <c r="BH107" s="3">
        <v>0</v>
      </c>
      <c r="BI107" s="3">
        <v>5451.25</v>
      </c>
      <c r="BJ107" s="3">
        <v>0</v>
      </c>
      <c r="BK107" s="3">
        <v>0</v>
      </c>
      <c r="BL107" s="3">
        <v>1</v>
      </c>
      <c r="BM107" s="3">
        <v>0</v>
      </c>
      <c r="BN107" s="3">
        <v>209.54</v>
      </c>
      <c r="BO107" s="3">
        <v>0</v>
      </c>
      <c r="BP107" s="3">
        <v>12463.1</v>
      </c>
      <c r="BQ107" s="3">
        <v>0</v>
      </c>
      <c r="BR107" s="3">
        <v>104595.51000000001</v>
      </c>
      <c r="BS107" s="3">
        <v>-775.88</v>
      </c>
      <c r="BT107" s="3">
        <v>0</v>
      </c>
      <c r="BU107" s="3">
        <v>-42055.19</v>
      </c>
      <c r="BV107" s="3">
        <v>0</v>
      </c>
      <c r="BW107" s="3"/>
    </row>
    <row r="108" spans="1:75" ht="15" x14ac:dyDescent="0.25">
      <c r="A108" s="35">
        <v>2239</v>
      </c>
      <c r="B108" s="2" t="str">
        <f>_xlfn.XLOOKUP(A108,'Schools lookup'!A:A,'Schools lookup'!B:B)</f>
        <v>CIP2239</v>
      </c>
      <c r="C108" s="2" t="str">
        <f>_xlfn.XLOOKUP(A108,'Schools lookup'!A:A,'Schools lookup'!C:C)</f>
        <v>Staveley Junior School</v>
      </c>
      <c r="D108" s="3">
        <v>223952.44</v>
      </c>
      <c r="E108" s="3">
        <v>-3924.62</v>
      </c>
      <c r="F108" s="3">
        <v>19858.990000000002</v>
      </c>
      <c r="G108" s="3">
        <v>878771.83</v>
      </c>
      <c r="H108" s="3">
        <v>0</v>
      </c>
      <c r="I108" s="3">
        <v>58463.45</v>
      </c>
      <c r="J108" s="3">
        <v>0</v>
      </c>
      <c r="K108" s="3">
        <v>135271</v>
      </c>
      <c r="L108" s="3">
        <v>47912.09</v>
      </c>
      <c r="M108" s="3">
        <v>0</v>
      </c>
      <c r="N108" s="3">
        <v>3917.93</v>
      </c>
      <c r="O108" s="3">
        <v>19333.080000000002</v>
      </c>
      <c r="P108" s="3">
        <v>12795.89</v>
      </c>
      <c r="Q108" s="3">
        <v>2522.88</v>
      </c>
      <c r="R108" s="3">
        <v>0</v>
      </c>
      <c r="S108" s="3">
        <v>6742.59</v>
      </c>
      <c r="T108" s="3">
        <v>0</v>
      </c>
      <c r="U108" s="3">
        <v>0</v>
      </c>
      <c r="V108" s="3">
        <v>0</v>
      </c>
      <c r="W108" s="3">
        <v>1824.08</v>
      </c>
      <c r="X108" s="3">
        <v>0</v>
      </c>
      <c r="Y108" s="3">
        <v>0</v>
      </c>
      <c r="Z108" s="3">
        <v>0</v>
      </c>
      <c r="AA108" s="3">
        <v>17557</v>
      </c>
      <c r="AB108">
        <v>534174.26</v>
      </c>
      <c r="AC108">
        <v>786.06</v>
      </c>
      <c r="AD108">
        <v>194056.88</v>
      </c>
      <c r="AE108">
        <v>41731.97</v>
      </c>
      <c r="AF108">
        <v>107574.58</v>
      </c>
      <c r="AG108">
        <v>0</v>
      </c>
      <c r="AH108">
        <v>19537.580000000002</v>
      </c>
      <c r="AI108">
        <v>4241.8100000000004</v>
      </c>
      <c r="AJ108">
        <v>5703</v>
      </c>
      <c r="AK108">
        <v>11440.99</v>
      </c>
      <c r="AL108">
        <v>1033.6300000000001</v>
      </c>
      <c r="AM108">
        <v>18524.34</v>
      </c>
      <c r="AN108">
        <v>3012.8</v>
      </c>
      <c r="AO108">
        <v>5051.47</v>
      </c>
      <c r="AP108">
        <v>1877.55</v>
      </c>
      <c r="AQ108">
        <v>30165.43</v>
      </c>
      <c r="AR108">
        <v>16641.650000000001</v>
      </c>
      <c r="AS108">
        <v>5011.49</v>
      </c>
      <c r="AT108">
        <v>47991.3</v>
      </c>
      <c r="AU108">
        <v>9296.2900000000009</v>
      </c>
      <c r="AV108">
        <v>0</v>
      </c>
      <c r="AW108">
        <v>31073.43</v>
      </c>
      <c r="AX108">
        <v>4376.25</v>
      </c>
      <c r="AY108">
        <v>12962.17</v>
      </c>
      <c r="AZ108">
        <v>57203.11</v>
      </c>
      <c r="BA108">
        <v>3300</v>
      </c>
      <c r="BB108">
        <v>41632.9</v>
      </c>
      <c r="BC108" s="3">
        <v>17143.91</v>
      </c>
      <c r="BD108" s="3">
        <v>0</v>
      </c>
      <c r="BE108" s="3">
        <v>0</v>
      </c>
      <c r="BF108" s="3">
        <v>0</v>
      </c>
      <c r="BG108" s="3">
        <v>0</v>
      </c>
      <c r="BH108" s="3">
        <v>4490.6400000000003</v>
      </c>
      <c r="BI108" s="3">
        <v>5850.63</v>
      </c>
      <c r="BJ108" s="3">
        <v>0</v>
      </c>
      <c r="BK108" s="3">
        <v>0</v>
      </c>
      <c r="BL108" s="3">
        <v>1</v>
      </c>
      <c r="BM108" s="3">
        <v>0</v>
      </c>
      <c r="BN108" s="3">
        <v>14541.86</v>
      </c>
      <c r="BO108" s="3">
        <v>0</v>
      </c>
      <c r="BP108" s="3">
        <v>0</v>
      </c>
      <c r="BQ108" s="3">
        <v>0</v>
      </c>
      <c r="BR108" s="3">
        <v>181695.65</v>
      </c>
      <c r="BS108" s="3">
        <v>11167.76</v>
      </c>
      <c r="BT108" s="3">
        <v>0</v>
      </c>
      <c r="BU108" s="3">
        <v>-6591.18</v>
      </c>
      <c r="BV108" s="3">
        <v>0</v>
      </c>
      <c r="BW108" s="3"/>
    </row>
    <row r="109" spans="1:75" ht="15" x14ac:dyDescent="0.25">
      <c r="A109" s="35">
        <v>2242</v>
      </c>
      <c r="B109" s="2" t="str">
        <f>_xlfn.XLOOKUP(A109,'Schools lookup'!A:A,'Schools lookup'!B:B)</f>
        <v>CIP2242</v>
      </c>
      <c r="C109" s="2" t="str">
        <f>_xlfn.XLOOKUP(A109,'Schools lookup'!A:A,'Schools lookup'!C:C)</f>
        <v>Speedwell Infant School</v>
      </c>
      <c r="D109" s="3">
        <v>129698.69</v>
      </c>
      <c r="E109" s="3">
        <v>0</v>
      </c>
      <c r="F109" s="3">
        <v>18296.669999999998</v>
      </c>
      <c r="G109" s="3">
        <v>743879.46</v>
      </c>
      <c r="H109" s="3">
        <v>0</v>
      </c>
      <c r="I109" s="3">
        <v>47152.35</v>
      </c>
      <c r="J109" s="3">
        <v>0</v>
      </c>
      <c r="K109" s="3">
        <v>85632.34</v>
      </c>
      <c r="L109" s="3">
        <v>35014.31</v>
      </c>
      <c r="M109" s="3">
        <v>0</v>
      </c>
      <c r="N109" s="3">
        <v>0</v>
      </c>
      <c r="O109" s="3">
        <v>12516.98</v>
      </c>
      <c r="P109" s="3">
        <v>4948.3599999999997</v>
      </c>
      <c r="Q109" s="3">
        <v>29046.06</v>
      </c>
      <c r="R109" s="3">
        <v>118.91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35370</v>
      </c>
      <c r="AB109">
        <v>404654.94</v>
      </c>
      <c r="AC109">
        <v>10169.52</v>
      </c>
      <c r="AD109">
        <v>225211.68</v>
      </c>
      <c r="AE109">
        <v>0</v>
      </c>
      <c r="AF109">
        <v>46551.35</v>
      </c>
      <c r="AG109">
        <v>0</v>
      </c>
      <c r="AH109">
        <v>28008.74</v>
      </c>
      <c r="AI109">
        <v>3650.4</v>
      </c>
      <c r="AJ109">
        <v>2096.6</v>
      </c>
      <c r="AK109">
        <v>9768.94</v>
      </c>
      <c r="AL109">
        <v>2535.81</v>
      </c>
      <c r="AM109">
        <v>19681.11</v>
      </c>
      <c r="AN109">
        <v>1527.84</v>
      </c>
      <c r="AO109">
        <v>41078.699999999997</v>
      </c>
      <c r="AP109">
        <v>2118.0500000000002</v>
      </c>
      <c r="AQ109">
        <v>37802.17</v>
      </c>
      <c r="AR109">
        <v>15094.75</v>
      </c>
      <c r="AS109">
        <v>2952.33</v>
      </c>
      <c r="AT109">
        <v>16402.64</v>
      </c>
      <c r="AU109">
        <v>2970.29</v>
      </c>
      <c r="AV109">
        <v>0</v>
      </c>
      <c r="AW109">
        <v>1507.83</v>
      </c>
      <c r="AX109">
        <v>2903.75</v>
      </c>
      <c r="AY109">
        <v>1070</v>
      </c>
      <c r="AZ109">
        <v>50862.080000000002</v>
      </c>
      <c r="BA109">
        <v>7960</v>
      </c>
      <c r="BB109">
        <v>15066.26</v>
      </c>
      <c r="BC109" s="3">
        <v>17631.11</v>
      </c>
      <c r="BD109" s="3">
        <v>0</v>
      </c>
      <c r="BE109" s="3">
        <v>0</v>
      </c>
      <c r="BF109" s="3">
        <v>0</v>
      </c>
      <c r="BG109" s="3">
        <v>0</v>
      </c>
      <c r="BH109" s="3">
        <v>0</v>
      </c>
      <c r="BI109" s="3">
        <v>5379.25</v>
      </c>
      <c r="BJ109" s="3">
        <v>0</v>
      </c>
      <c r="BK109" s="3">
        <v>0</v>
      </c>
      <c r="BL109" s="3">
        <v>1</v>
      </c>
      <c r="BM109" s="3">
        <v>0</v>
      </c>
      <c r="BN109" s="3">
        <v>8577.5300000000007</v>
      </c>
      <c r="BO109" s="3">
        <v>1506.95</v>
      </c>
      <c r="BP109" s="3">
        <v>4750</v>
      </c>
      <c r="BQ109" s="3">
        <v>0</v>
      </c>
      <c r="BR109" s="3">
        <v>154100.82999999999</v>
      </c>
      <c r="BS109" s="3">
        <v>8841.44</v>
      </c>
      <c r="BT109" s="3">
        <v>0</v>
      </c>
      <c r="BU109" s="3">
        <v>0</v>
      </c>
      <c r="BV109" s="3">
        <v>0</v>
      </c>
      <c r="BW109" s="3"/>
    </row>
    <row r="110" spans="1:75" ht="15" x14ac:dyDescent="0.25">
      <c r="A110" s="35">
        <v>2243</v>
      </c>
      <c r="B110" s="2" t="str">
        <f>_xlfn.XLOOKUP(A110,'Schools lookup'!A:A,'Schools lookup'!B:B)</f>
        <v>CIP2243</v>
      </c>
      <c r="C110" s="2" t="str">
        <f>_xlfn.XLOOKUP(A110,'Schools lookup'!A:A,'Schools lookup'!C:C)</f>
        <v>Duckmanton Primary School</v>
      </c>
      <c r="D110" s="3">
        <v>162262.88</v>
      </c>
      <c r="E110" s="3">
        <v>9248.58</v>
      </c>
      <c r="F110" s="3">
        <v>31791.78</v>
      </c>
      <c r="G110" s="3">
        <v>1057846.49</v>
      </c>
      <c r="H110" s="3">
        <v>0</v>
      </c>
      <c r="I110" s="3">
        <v>72396.320000000007</v>
      </c>
      <c r="J110" s="3">
        <v>0</v>
      </c>
      <c r="K110" s="3">
        <v>126826.25</v>
      </c>
      <c r="L110" s="3">
        <v>49048.12</v>
      </c>
      <c r="M110" s="3">
        <v>0</v>
      </c>
      <c r="N110" s="3">
        <v>1500</v>
      </c>
      <c r="O110" s="3">
        <v>26371.93</v>
      </c>
      <c r="P110" s="3">
        <v>5662.2</v>
      </c>
      <c r="Q110" s="3">
        <v>5890.1</v>
      </c>
      <c r="R110" s="3">
        <v>0</v>
      </c>
      <c r="S110" s="3">
        <v>1140.5</v>
      </c>
      <c r="T110" s="3">
        <v>0</v>
      </c>
      <c r="U110" s="3">
        <v>0</v>
      </c>
      <c r="V110" s="3">
        <v>0</v>
      </c>
      <c r="W110" s="3">
        <v>8927.64</v>
      </c>
      <c r="X110" s="3">
        <v>0</v>
      </c>
      <c r="Y110" s="3">
        <v>0</v>
      </c>
      <c r="Z110" s="3">
        <v>0</v>
      </c>
      <c r="AA110" s="3">
        <v>26172</v>
      </c>
      <c r="AB110">
        <v>537638.38</v>
      </c>
      <c r="AC110">
        <v>0</v>
      </c>
      <c r="AD110">
        <v>426827.29</v>
      </c>
      <c r="AE110">
        <v>43935.45</v>
      </c>
      <c r="AF110">
        <v>51364.79</v>
      </c>
      <c r="AG110">
        <v>158.51</v>
      </c>
      <c r="AH110">
        <v>18497.669999999998</v>
      </c>
      <c r="AI110">
        <v>5203.66</v>
      </c>
      <c r="AJ110">
        <v>1809</v>
      </c>
      <c r="AK110">
        <v>12748.59</v>
      </c>
      <c r="AL110">
        <v>1110.98</v>
      </c>
      <c r="AM110">
        <v>15689.73</v>
      </c>
      <c r="AN110">
        <v>4605.57</v>
      </c>
      <c r="AO110">
        <v>2341.36</v>
      </c>
      <c r="AP110">
        <v>4316.21</v>
      </c>
      <c r="AQ110">
        <v>43287</v>
      </c>
      <c r="AR110">
        <v>30208</v>
      </c>
      <c r="AS110">
        <v>3036.81</v>
      </c>
      <c r="AT110">
        <v>52672.67</v>
      </c>
      <c r="AU110">
        <v>8255.89</v>
      </c>
      <c r="AV110">
        <v>0</v>
      </c>
      <c r="AW110">
        <v>504.3</v>
      </c>
      <c r="AX110">
        <v>4642.5</v>
      </c>
      <c r="AY110">
        <v>4976.2</v>
      </c>
      <c r="AZ110">
        <v>54594.92</v>
      </c>
      <c r="BA110">
        <v>119</v>
      </c>
      <c r="BB110">
        <v>14846.7</v>
      </c>
      <c r="BC110" s="3">
        <v>23332.560000000001</v>
      </c>
      <c r="BD110" s="3">
        <v>0</v>
      </c>
      <c r="BE110" s="3">
        <v>0</v>
      </c>
      <c r="BF110" s="3">
        <v>0</v>
      </c>
      <c r="BG110" s="3">
        <v>8637.93</v>
      </c>
      <c r="BH110" s="3">
        <v>0</v>
      </c>
      <c r="BI110" s="3">
        <v>6081.25</v>
      </c>
      <c r="BJ110" s="3">
        <v>0</v>
      </c>
      <c r="BK110" s="3">
        <v>0</v>
      </c>
      <c r="BL110" s="3">
        <v>1</v>
      </c>
      <c r="BM110" s="3">
        <v>0</v>
      </c>
      <c r="BN110" s="3">
        <v>1279.5999999999999</v>
      </c>
      <c r="BO110" s="3">
        <v>0</v>
      </c>
      <c r="BP110" s="3">
        <v>448.45</v>
      </c>
      <c r="BQ110" s="3">
        <v>0</v>
      </c>
      <c r="BR110" s="3">
        <v>168393.44999999998</v>
      </c>
      <c r="BS110" s="3">
        <v>36144.980000000003</v>
      </c>
      <c r="BT110" s="3">
        <v>0</v>
      </c>
      <c r="BU110" s="3">
        <v>9538.2900000000009</v>
      </c>
      <c r="BV110" s="3">
        <v>0</v>
      </c>
      <c r="BW110" s="3"/>
    </row>
    <row r="111" spans="1:75" ht="15" x14ac:dyDescent="0.25">
      <c r="A111" s="35">
        <v>2244</v>
      </c>
      <c r="B111" s="2" t="str">
        <f>_xlfn.XLOOKUP(A111,'Schools lookup'!A:A,'Schools lookup'!B:B)</f>
        <v>CIP2244</v>
      </c>
      <c r="C111" s="2" t="str">
        <f>_xlfn.XLOOKUP(A111,'Schools lookup'!A:A,'Schools lookup'!C:C)</f>
        <v>Sudbury Primary School</v>
      </c>
      <c r="D111" s="3">
        <v>48880.37</v>
      </c>
      <c r="E111" s="3">
        <v>4906.2700000000004</v>
      </c>
      <c r="F111" s="3">
        <v>16029.93</v>
      </c>
      <c r="G111" s="3">
        <v>398976.39</v>
      </c>
      <c r="H111" s="3">
        <v>0</v>
      </c>
      <c r="I111" s="3">
        <v>18016.38</v>
      </c>
      <c r="J111" s="3">
        <v>0</v>
      </c>
      <c r="K111" s="3">
        <v>14550</v>
      </c>
      <c r="L111" s="3">
        <v>11590.38</v>
      </c>
      <c r="M111" s="3">
        <v>0</v>
      </c>
      <c r="N111" s="3">
        <v>0</v>
      </c>
      <c r="O111" s="3">
        <v>4838.04</v>
      </c>
      <c r="P111" s="3">
        <v>0</v>
      </c>
      <c r="Q111" s="3">
        <v>1279.56</v>
      </c>
      <c r="R111" s="3">
        <v>395.57</v>
      </c>
      <c r="S111" s="3">
        <v>0</v>
      </c>
      <c r="T111" s="3">
        <v>0</v>
      </c>
      <c r="U111" s="3">
        <v>0</v>
      </c>
      <c r="V111" s="3">
        <v>0</v>
      </c>
      <c r="W111" s="3">
        <v>8725.3799999999992</v>
      </c>
      <c r="X111" s="3">
        <v>0</v>
      </c>
      <c r="Y111" s="3">
        <v>0</v>
      </c>
      <c r="Z111" s="3">
        <v>0</v>
      </c>
      <c r="AA111" s="3">
        <v>23318</v>
      </c>
      <c r="AB111">
        <v>216906.02</v>
      </c>
      <c r="AC111">
        <v>879.73</v>
      </c>
      <c r="AD111">
        <v>75141.72</v>
      </c>
      <c r="AE111">
        <v>0</v>
      </c>
      <c r="AF111">
        <v>25289.05</v>
      </c>
      <c r="AG111">
        <v>0</v>
      </c>
      <c r="AH111">
        <v>16202.31</v>
      </c>
      <c r="AI111">
        <v>1681.86</v>
      </c>
      <c r="AJ111">
        <v>1326</v>
      </c>
      <c r="AK111">
        <v>4849.29</v>
      </c>
      <c r="AL111">
        <v>1989.94</v>
      </c>
      <c r="AM111">
        <v>9895.2999999999993</v>
      </c>
      <c r="AN111">
        <v>1824</v>
      </c>
      <c r="AO111">
        <v>24488.81</v>
      </c>
      <c r="AP111">
        <v>1874.62</v>
      </c>
      <c r="AQ111">
        <v>16397.759999999998</v>
      </c>
      <c r="AR111">
        <v>7864.24</v>
      </c>
      <c r="AS111">
        <v>16194.81</v>
      </c>
      <c r="AT111">
        <v>7088.85</v>
      </c>
      <c r="AU111">
        <v>5775.88</v>
      </c>
      <c r="AV111">
        <v>0</v>
      </c>
      <c r="AW111">
        <v>3350.15</v>
      </c>
      <c r="AX111">
        <v>1408.75</v>
      </c>
      <c r="AY111">
        <v>2532.83</v>
      </c>
      <c r="AZ111">
        <v>23154.05</v>
      </c>
      <c r="BA111">
        <v>2595</v>
      </c>
      <c r="BB111">
        <v>14485.5</v>
      </c>
      <c r="BC111" s="3">
        <v>12376.37</v>
      </c>
      <c r="BD111" s="3">
        <v>0</v>
      </c>
      <c r="BE111" s="3">
        <v>0</v>
      </c>
      <c r="BF111" s="3">
        <v>0</v>
      </c>
      <c r="BG111" s="3">
        <v>6280.86</v>
      </c>
      <c r="BH111" s="3">
        <v>0</v>
      </c>
      <c r="BI111" s="3">
        <v>4551.25</v>
      </c>
      <c r="BJ111" s="3">
        <v>0</v>
      </c>
      <c r="BK111" s="3">
        <v>0</v>
      </c>
      <c r="BL111" s="3">
        <v>1</v>
      </c>
      <c r="BM111" s="3">
        <v>0</v>
      </c>
      <c r="BN111" s="3">
        <v>7823.81</v>
      </c>
      <c r="BO111" s="3">
        <v>0</v>
      </c>
      <c r="BP111" s="3">
        <v>4103</v>
      </c>
      <c r="BQ111" s="3">
        <v>0</v>
      </c>
      <c r="BR111" s="3">
        <v>26271.879999999997</v>
      </c>
      <c r="BS111" s="3">
        <v>8654.3700000000008</v>
      </c>
      <c r="BT111" s="3">
        <v>0</v>
      </c>
      <c r="BU111" s="3">
        <v>7350.79</v>
      </c>
      <c r="BV111" s="3">
        <v>0</v>
      </c>
      <c r="BW111" s="3"/>
    </row>
    <row r="112" spans="1:75" ht="15" x14ac:dyDescent="0.25">
      <c r="A112" s="35">
        <v>2245</v>
      </c>
      <c r="B112" s="2" t="str">
        <f>_xlfn.XLOOKUP(A112,'Schools lookup'!A:A,'Schools lookup'!B:B)</f>
        <v>CIP2245</v>
      </c>
      <c r="C112" s="2" t="str">
        <f>_xlfn.XLOOKUP(A112,'Schools lookup'!A:A,'Schools lookup'!C:C)</f>
        <v>Arkwright Primary School</v>
      </c>
      <c r="D112" s="3">
        <v>48179.82</v>
      </c>
      <c r="E112" s="3">
        <v>-9399.7000000000007</v>
      </c>
      <c r="F112" s="3">
        <v>12320.66</v>
      </c>
      <c r="G112" s="3">
        <v>606833.02</v>
      </c>
      <c r="H112" s="3">
        <v>0</v>
      </c>
      <c r="I112" s="3">
        <v>61044</v>
      </c>
      <c r="J112" s="3">
        <v>0</v>
      </c>
      <c r="K112" s="3">
        <v>48943.69</v>
      </c>
      <c r="L112" s="3">
        <v>23681.5</v>
      </c>
      <c r="M112" s="3">
        <v>19790</v>
      </c>
      <c r="N112" s="3">
        <v>0</v>
      </c>
      <c r="O112" s="3">
        <v>3396.28</v>
      </c>
      <c r="P112" s="3">
        <v>6501.73</v>
      </c>
      <c r="Q112" s="3">
        <v>3542.08</v>
      </c>
      <c r="R112" s="3">
        <v>2561.06</v>
      </c>
      <c r="S112" s="3">
        <v>4036</v>
      </c>
      <c r="T112" s="3">
        <v>0</v>
      </c>
      <c r="U112" s="3">
        <v>0</v>
      </c>
      <c r="V112" s="3">
        <v>0</v>
      </c>
      <c r="W112" s="3">
        <v>4412.2</v>
      </c>
      <c r="X112" s="3">
        <v>0</v>
      </c>
      <c r="Y112" s="3">
        <v>0</v>
      </c>
      <c r="Z112" s="3">
        <v>0</v>
      </c>
      <c r="AA112" s="3">
        <v>25973</v>
      </c>
      <c r="AB112">
        <v>347206.91</v>
      </c>
      <c r="AC112">
        <v>794.47</v>
      </c>
      <c r="AD112">
        <v>124711.55</v>
      </c>
      <c r="AE112">
        <v>0</v>
      </c>
      <c r="AF112">
        <v>44721.91</v>
      </c>
      <c r="AG112">
        <v>0</v>
      </c>
      <c r="AH112">
        <v>16808.599999999999</v>
      </c>
      <c r="AI112">
        <v>2698.56</v>
      </c>
      <c r="AJ112">
        <v>1382</v>
      </c>
      <c r="AK112">
        <v>6315.89</v>
      </c>
      <c r="AL112">
        <v>2170.88</v>
      </c>
      <c r="AM112">
        <v>13179.04</v>
      </c>
      <c r="AN112">
        <v>1635.42</v>
      </c>
      <c r="AO112">
        <v>39276.43</v>
      </c>
      <c r="AP112">
        <v>2769.12</v>
      </c>
      <c r="AQ112">
        <v>38687.089999999997</v>
      </c>
      <c r="AR112">
        <v>21088.99</v>
      </c>
      <c r="AS112">
        <v>2267.2800000000002</v>
      </c>
      <c r="AT112">
        <v>46243.63</v>
      </c>
      <c r="AU112">
        <v>17406.57</v>
      </c>
      <c r="AV112">
        <v>0</v>
      </c>
      <c r="AW112">
        <v>1682.23</v>
      </c>
      <c r="AX112">
        <v>2558.75</v>
      </c>
      <c r="AY112">
        <v>6129.84</v>
      </c>
      <c r="AZ112">
        <v>38409.26</v>
      </c>
      <c r="BA112">
        <v>9540.69</v>
      </c>
      <c r="BB112">
        <v>28112.83</v>
      </c>
      <c r="BC112" s="3">
        <v>16748.740000000002</v>
      </c>
      <c r="BD112" s="3">
        <v>0</v>
      </c>
      <c r="BE112" s="3">
        <v>0</v>
      </c>
      <c r="BF112" s="3">
        <v>0</v>
      </c>
      <c r="BG112" s="3">
        <v>5126.3100000000004</v>
      </c>
      <c r="BH112" s="3">
        <v>800</v>
      </c>
      <c r="BI112" s="3">
        <v>5149.75</v>
      </c>
      <c r="BJ112" s="3">
        <v>0</v>
      </c>
      <c r="BK112" s="3">
        <v>0</v>
      </c>
      <c r="BL112" s="3">
        <v>1</v>
      </c>
      <c r="BM112" s="3">
        <v>0</v>
      </c>
      <c r="BN112" s="3">
        <v>0</v>
      </c>
      <c r="BO112" s="3">
        <v>0</v>
      </c>
      <c r="BP112" s="3">
        <v>7845.21</v>
      </c>
      <c r="BQ112" s="3">
        <v>0</v>
      </c>
      <c r="BR112" s="3">
        <v>21935.850000000002</v>
      </c>
      <c r="BS112" s="3">
        <v>9625.2000000000007</v>
      </c>
      <c r="BT112" s="3">
        <v>0</v>
      </c>
      <c r="BU112" s="3">
        <v>-10913.810000000001</v>
      </c>
      <c r="BV112" s="3">
        <v>0</v>
      </c>
      <c r="BW112" s="3"/>
    </row>
    <row r="113" spans="1:77" ht="15" x14ac:dyDescent="0.25">
      <c r="A113" s="35">
        <v>2253</v>
      </c>
      <c r="B113" s="2" t="str">
        <f>_xlfn.XLOOKUP(A113,'Schools lookup'!A:A,'Schools lookup'!B:B)</f>
        <v>CIP2253</v>
      </c>
      <c r="C113" s="2" t="str">
        <f>_xlfn.XLOOKUP(A113,'Schools lookup'!A:A,'Schools lookup'!C:C)</f>
        <v>Newhall Community Junior School</v>
      </c>
      <c r="D113" s="3">
        <v>316206.09999999998</v>
      </c>
      <c r="E113" s="3">
        <v>-11111.95</v>
      </c>
      <c r="F113" s="3">
        <v>28503.23</v>
      </c>
      <c r="G113" s="3">
        <v>1435594.36</v>
      </c>
      <c r="H113" s="3">
        <v>0</v>
      </c>
      <c r="I113" s="3">
        <v>95047.93</v>
      </c>
      <c r="J113" s="3">
        <v>0</v>
      </c>
      <c r="K113" s="3">
        <v>198891</v>
      </c>
      <c r="L113" s="3">
        <v>67734.38</v>
      </c>
      <c r="M113" s="3">
        <v>975</v>
      </c>
      <c r="N113" s="3">
        <v>0</v>
      </c>
      <c r="O113" s="3">
        <v>20733.05</v>
      </c>
      <c r="P113" s="3">
        <v>30981.99</v>
      </c>
      <c r="Q113" s="3">
        <v>0</v>
      </c>
      <c r="R113" s="3">
        <v>0</v>
      </c>
      <c r="S113" s="3">
        <v>4979.8999999999996</v>
      </c>
      <c r="T113" s="3">
        <v>0</v>
      </c>
      <c r="U113" s="3">
        <v>0</v>
      </c>
      <c r="V113" s="3">
        <v>0</v>
      </c>
      <c r="W113" s="3">
        <v>3868.55</v>
      </c>
      <c r="X113" s="3">
        <v>0</v>
      </c>
      <c r="Y113" s="3">
        <v>0</v>
      </c>
      <c r="Z113" s="3">
        <v>0</v>
      </c>
      <c r="AA113" s="3">
        <v>18943</v>
      </c>
      <c r="AB113">
        <v>968390.27</v>
      </c>
      <c r="AC113">
        <v>1540.58</v>
      </c>
      <c r="AD113">
        <v>341877.89</v>
      </c>
      <c r="AE113">
        <v>31928.99</v>
      </c>
      <c r="AF113">
        <v>62384.42</v>
      </c>
      <c r="AG113">
        <v>0</v>
      </c>
      <c r="AH113">
        <v>41727.410000000003</v>
      </c>
      <c r="AI113">
        <v>7317.46</v>
      </c>
      <c r="AJ113">
        <v>3935.2</v>
      </c>
      <c r="AK113">
        <v>3852.26</v>
      </c>
      <c r="AL113">
        <v>2074.29</v>
      </c>
      <c r="AM113">
        <v>19957.39</v>
      </c>
      <c r="AN113">
        <v>2280.1799999999998</v>
      </c>
      <c r="AO113">
        <v>61688.78</v>
      </c>
      <c r="AP113">
        <v>3166.86</v>
      </c>
      <c r="AQ113">
        <v>47929.06</v>
      </c>
      <c r="AR113">
        <v>25853.439999999999</v>
      </c>
      <c r="AS113">
        <v>5533.5</v>
      </c>
      <c r="AT113">
        <v>68169.48</v>
      </c>
      <c r="AU113">
        <v>27633.07</v>
      </c>
      <c r="AV113">
        <v>0</v>
      </c>
      <c r="AW113">
        <v>3968.21</v>
      </c>
      <c r="AX113">
        <v>8509.25</v>
      </c>
      <c r="AY113">
        <v>15113.65</v>
      </c>
      <c r="AZ113">
        <v>92130.18</v>
      </c>
      <c r="BA113">
        <v>10727.2</v>
      </c>
      <c r="BB113">
        <v>12769.83</v>
      </c>
      <c r="BC113" s="3">
        <v>32957.08</v>
      </c>
      <c r="BD113" s="3">
        <v>0</v>
      </c>
      <c r="BE113" s="3">
        <v>0</v>
      </c>
      <c r="BF113" s="3">
        <v>0</v>
      </c>
      <c r="BG113" s="3">
        <v>4073.47</v>
      </c>
      <c r="BH113" s="3">
        <v>0</v>
      </c>
      <c r="BI113" s="3">
        <v>7251.25</v>
      </c>
      <c r="BJ113" s="3">
        <v>0</v>
      </c>
      <c r="BK113" s="3">
        <v>0</v>
      </c>
      <c r="BL113" s="3">
        <v>1</v>
      </c>
      <c r="BM113" s="3">
        <v>0</v>
      </c>
      <c r="BN113" s="3">
        <v>16.41</v>
      </c>
      <c r="BO113" s="3">
        <v>0</v>
      </c>
      <c r="BP113" s="3">
        <v>0</v>
      </c>
      <c r="BQ113" s="3">
        <v>0</v>
      </c>
      <c r="BR113" s="3">
        <v>286671.19</v>
      </c>
      <c r="BS113" s="3">
        <v>35738.07</v>
      </c>
      <c r="BT113" s="3">
        <v>0</v>
      </c>
      <c r="BU113" s="3">
        <v>-11316.87</v>
      </c>
      <c r="BV113" s="3">
        <v>0</v>
      </c>
      <c r="BW113" s="3"/>
    </row>
    <row r="114" spans="1:77" ht="15" x14ac:dyDescent="0.25">
      <c r="A114" s="35">
        <v>2254</v>
      </c>
      <c r="B114" s="2" t="str">
        <f>_xlfn.XLOOKUP(A114,'Schools lookup'!A:A,'Schools lookup'!B:B)</f>
        <v>CIP2254</v>
      </c>
      <c r="C114" s="2" t="str">
        <f>_xlfn.XLOOKUP(A114,'Schools lookup'!A:A,'Schools lookup'!C:C)</f>
        <v>Newhall Infant School</v>
      </c>
      <c r="D114" s="3">
        <v>81793.06</v>
      </c>
      <c r="E114" s="3">
        <v>0</v>
      </c>
      <c r="F114" s="3">
        <v>20545.32</v>
      </c>
      <c r="G114" s="3">
        <v>1146650.3</v>
      </c>
      <c r="H114" s="3">
        <v>0</v>
      </c>
      <c r="I114" s="3">
        <v>96321.42</v>
      </c>
      <c r="J114" s="3">
        <v>0</v>
      </c>
      <c r="K114" s="3">
        <v>116863.19</v>
      </c>
      <c r="L114" s="3">
        <v>55983.26</v>
      </c>
      <c r="M114" s="3">
        <v>0</v>
      </c>
      <c r="N114" s="3">
        <v>0</v>
      </c>
      <c r="O114" s="3">
        <v>34362.449999999997</v>
      </c>
      <c r="P114" s="3">
        <v>3186.88</v>
      </c>
      <c r="Q114" s="3">
        <v>238.69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3837.5</v>
      </c>
      <c r="X114" s="3">
        <v>0</v>
      </c>
      <c r="Y114" s="3">
        <v>0</v>
      </c>
      <c r="Z114" s="3">
        <v>0</v>
      </c>
      <c r="AA114" s="3">
        <v>66675</v>
      </c>
      <c r="AB114">
        <v>714159.15</v>
      </c>
      <c r="AC114">
        <v>0</v>
      </c>
      <c r="AD114">
        <v>346983.82</v>
      </c>
      <c r="AE114">
        <v>0</v>
      </c>
      <c r="AF114">
        <v>59115.71</v>
      </c>
      <c r="AG114">
        <v>0</v>
      </c>
      <c r="AH114">
        <v>35538.69</v>
      </c>
      <c r="AI114">
        <v>6047.53</v>
      </c>
      <c r="AJ114">
        <v>2202</v>
      </c>
      <c r="AK114">
        <v>12305.51</v>
      </c>
      <c r="AL114">
        <v>1406.3</v>
      </c>
      <c r="AM114">
        <v>17177.93</v>
      </c>
      <c r="AN114">
        <v>1542.72</v>
      </c>
      <c r="AO114">
        <v>54030.2</v>
      </c>
      <c r="AP114">
        <v>7389.65</v>
      </c>
      <c r="AQ114">
        <v>43353.07</v>
      </c>
      <c r="AR114">
        <v>35642.699999999997</v>
      </c>
      <c r="AS114">
        <v>3797.55</v>
      </c>
      <c r="AT114">
        <v>58990.89</v>
      </c>
      <c r="AU114">
        <v>3539.29</v>
      </c>
      <c r="AV114">
        <v>0</v>
      </c>
      <c r="AW114">
        <v>6336.96</v>
      </c>
      <c r="AX114">
        <v>5750</v>
      </c>
      <c r="AY114">
        <v>0</v>
      </c>
      <c r="AZ114">
        <v>85494.67</v>
      </c>
      <c r="BA114">
        <v>0</v>
      </c>
      <c r="BB114">
        <v>5266.67</v>
      </c>
      <c r="BC114" s="3">
        <v>26213.99</v>
      </c>
      <c r="BD114" s="3">
        <v>0</v>
      </c>
      <c r="BE114" s="3">
        <v>0</v>
      </c>
      <c r="BF114" s="3">
        <v>0</v>
      </c>
      <c r="BG114" s="3">
        <v>0</v>
      </c>
      <c r="BH114" s="3">
        <v>0</v>
      </c>
      <c r="BI114" s="3">
        <v>6756.25</v>
      </c>
      <c r="BJ114" s="3">
        <v>0</v>
      </c>
      <c r="BK114" s="3">
        <v>0</v>
      </c>
      <c r="BL114" s="3">
        <v>1</v>
      </c>
      <c r="BM114" s="3">
        <v>0</v>
      </c>
      <c r="BN114" s="3">
        <v>0</v>
      </c>
      <c r="BO114" s="3">
        <v>8200</v>
      </c>
      <c r="BP114" s="3">
        <v>11193.41</v>
      </c>
      <c r="BQ114" s="3">
        <v>0</v>
      </c>
      <c r="BR114" s="3">
        <v>69789.05</v>
      </c>
      <c r="BS114" s="3">
        <v>7908.16</v>
      </c>
      <c r="BT114" s="3">
        <v>0</v>
      </c>
      <c r="BU114" s="3">
        <v>3837.5</v>
      </c>
      <c r="BV114" s="3">
        <v>0</v>
      </c>
      <c r="BW114" s="3"/>
    </row>
    <row r="115" spans="1:77" ht="15" x14ac:dyDescent="0.25">
      <c r="A115" s="35">
        <v>2255</v>
      </c>
      <c r="B115" s="2" t="str">
        <f>_xlfn.XLOOKUP(A115,'Schools lookup'!A:A,'Schools lookup'!B:B)</f>
        <v>CIP2255</v>
      </c>
      <c r="C115" s="2" t="str">
        <f>_xlfn.XLOOKUP(A115,'Schools lookup'!A:A,'Schools lookup'!C:C)</f>
        <v>Stanton Primary School</v>
      </c>
      <c r="D115" s="3">
        <v>7106.39</v>
      </c>
      <c r="E115" s="3">
        <v>7410.08</v>
      </c>
      <c r="F115" s="3">
        <v>45952.639999999999</v>
      </c>
      <c r="G115" s="3">
        <v>807420.52</v>
      </c>
      <c r="H115" s="3">
        <v>0</v>
      </c>
      <c r="I115" s="3">
        <v>12278.65</v>
      </c>
      <c r="J115" s="3">
        <v>0</v>
      </c>
      <c r="K115" s="3">
        <v>55290</v>
      </c>
      <c r="L115" s="3">
        <v>35760.86</v>
      </c>
      <c r="M115" s="3">
        <v>0</v>
      </c>
      <c r="N115" s="3">
        <v>0</v>
      </c>
      <c r="O115" s="3">
        <v>24115.360000000001</v>
      </c>
      <c r="P115" s="3">
        <v>17162.349999999999</v>
      </c>
      <c r="Q115" s="3">
        <v>3298.03</v>
      </c>
      <c r="R115" s="3">
        <v>0</v>
      </c>
      <c r="S115" s="3">
        <v>6937.97</v>
      </c>
      <c r="T115" s="3">
        <v>0</v>
      </c>
      <c r="U115" s="3">
        <v>0</v>
      </c>
      <c r="V115" s="3">
        <v>0</v>
      </c>
      <c r="W115" s="3">
        <v>28589</v>
      </c>
      <c r="X115" s="3">
        <v>0</v>
      </c>
      <c r="Y115" s="3">
        <v>0</v>
      </c>
      <c r="Z115" s="3">
        <v>0</v>
      </c>
      <c r="AA115" s="3">
        <v>40017</v>
      </c>
      <c r="AB115">
        <v>482721.05</v>
      </c>
      <c r="AC115">
        <v>2156.7800000000002</v>
      </c>
      <c r="AD115">
        <v>156367.24</v>
      </c>
      <c r="AE115">
        <v>0</v>
      </c>
      <c r="AF115">
        <v>38765.17</v>
      </c>
      <c r="AG115">
        <v>0</v>
      </c>
      <c r="AH115">
        <v>19220.72</v>
      </c>
      <c r="AI115">
        <v>3725.16</v>
      </c>
      <c r="AJ115">
        <v>970</v>
      </c>
      <c r="AK115">
        <v>10858.28</v>
      </c>
      <c r="AL115">
        <v>1103.95</v>
      </c>
      <c r="AM115">
        <v>12112.67</v>
      </c>
      <c r="AN115">
        <v>2485</v>
      </c>
      <c r="AO115">
        <v>54687.94</v>
      </c>
      <c r="AP115">
        <v>889.24</v>
      </c>
      <c r="AQ115">
        <v>27958.91</v>
      </c>
      <c r="AR115">
        <v>10472.76</v>
      </c>
      <c r="AS115">
        <v>3877.52</v>
      </c>
      <c r="AT115">
        <v>40912.14</v>
      </c>
      <c r="AU115">
        <v>8961.7000000000007</v>
      </c>
      <c r="AV115">
        <v>0</v>
      </c>
      <c r="AW115">
        <v>1937.67</v>
      </c>
      <c r="AX115">
        <v>4666.75</v>
      </c>
      <c r="AY115">
        <v>6165.85</v>
      </c>
      <c r="AZ115">
        <v>55110.07</v>
      </c>
      <c r="BA115">
        <v>16776</v>
      </c>
      <c r="BB115">
        <v>18471.830000000002</v>
      </c>
      <c r="BC115" s="3">
        <v>19563.439999999999</v>
      </c>
      <c r="BD115" s="3">
        <v>0</v>
      </c>
      <c r="BE115" s="3">
        <v>0</v>
      </c>
      <c r="BF115" s="3">
        <v>0</v>
      </c>
      <c r="BG115" s="3">
        <v>25695.63</v>
      </c>
      <c r="BH115" s="3">
        <v>0</v>
      </c>
      <c r="BI115" s="3">
        <v>5428.75</v>
      </c>
      <c r="BJ115" s="3">
        <v>0</v>
      </c>
      <c r="BK115" s="3">
        <v>0</v>
      </c>
      <c r="BL115" s="3">
        <v>1</v>
      </c>
      <c r="BM115" s="3">
        <v>0</v>
      </c>
      <c r="BN115" s="3">
        <v>0</v>
      </c>
      <c r="BO115" s="3">
        <v>0</v>
      </c>
      <c r="BP115" s="3">
        <v>7121.68</v>
      </c>
      <c r="BQ115" s="3">
        <v>0</v>
      </c>
      <c r="BR115" s="3">
        <v>8449.489999999998</v>
      </c>
      <c r="BS115" s="3">
        <v>44259.71</v>
      </c>
      <c r="BT115" s="3">
        <v>0</v>
      </c>
      <c r="BU115" s="3">
        <v>10303.450000000001</v>
      </c>
      <c r="BV115" s="3">
        <v>0</v>
      </c>
      <c r="BW115" s="3"/>
    </row>
    <row r="116" spans="1:77" ht="15" x14ac:dyDescent="0.25">
      <c r="A116" s="35">
        <v>2257</v>
      </c>
      <c r="B116" s="2" t="str">
        <f>_xlfn.XLOOKUP(A116,'Schools lookup'!A:A,'Schools lookup'!B:B)</f>
        <v>CIP2257</v>
      </c>
      <c r="C116" s="2" t="str">
        <f>_xlfn.XLOOKUP(A116,'Schools lookup'!A:A,'Schools lookup'!C:C)</f>
        <v>Town End Junior School</v>
      </c>
      <c r="D116" s="24">
        <v>69651.58</v>
      </c>
      <c r="E116" s="24">
        <v>-42372.73</v>
      </c>
      <c r="F116" s="24">
        <v>19627.8</v>
      </c>
      <c r="G116" s="24">
        <v>849514.9</v>
      </c>
      <c r="H116" s="24">
        <v>0</v>
      </c>
      <c r="I116" s="24">
        <v>59111.31</v>
      </c>
      <c r="J116" s="24">
        <v>0</v>
      </c>
      <c r="K116" s="24">
        <v>76373</v>
      </c>
      <c r="L116" s="24">
        <v>33839</v>
      </c>
      <c r="M116" s="24">
        <v>0</v>
      </c>
      <c r="N116" s="24">
        <v>0</v>
      </c>
      <c r="O116" s="24">
        <v>12657.62</v>
      </c>
      <c r="P116" s="24">
        <v>1678.49</v>
      </c>
      <c r="Q116" s="24">
        <v>0</v>
      </c>
      <c r="R116" s="24">
        <v>0</v>
      </c>
      <c r="S116" s="24">
        <v>0</v>
      </c>
      <c r="T116" s="3">
        <v>0</v>
      </c>
      <c r="U116" s="3">
        <v>0</v>
      </c>
      <c r="V116" s="3">
        <v>0</v>
      </c>
      <c r="W116" s="24">
        <v>128</v>
      </c>
      <c r="X116" s="24">
        <v>0</v>
      </c>
      <c r="Y116" s="24">
        <v>0</v>
      </c>
      <c r="Z116" s="24">
        <v>0</v>
      </c>
      <c r="AA116" s="24">
        <v>17685</v>
      </c>
      <c r="AB116">
        <v>434711.27</v>
      </c>
      <c r="AC116">
        <v>0</v>
      </c>
      <c r="AD116">
        <v>242686.97</v>
      </c>
      <c r="AE116">
        <v>9347.67</v>
      </c>
      <c r="AF116">
        <v>23130.959999999999</v>
      </c>
      <c r="AG116">
        <v>0</v>
      </c>
      <c r="AH116">
        <v>25898.54</v>
      </c>
      <c r="AI116">
        <v>4010.18</v>
      </c>
      <c r="AJ116">
        <v>380</v>
      </c>
      <c r="AK116">
        <v>2246.06</v>
      </c>
      <c r="AL116">
        <v>1209.42</v>
      </c>
      <c r="AM116">
        <v>14356.52</v>
      </c>
      <c r="AN116">
        <v>906.5</v>
      </c>
      <c r="AO116">
        <v>22905.200000000001</v>
      </c>
      <c r="AP116">
        <v>3599.62</v>
      </c>
      <c r="AQ116">
        <v>32452.880000000001</v>
      </c>
      <c r="AR116">
        <v>15063.56</v>
      </c>
      <c r="AS116">
        <v>1619.09</v>
      </c>
      <c r="AT116">
        <v>39257.96</v>
      </c>
      <c r="AU116">
        <v>8603.26</v>
      </c>
      <c r="AV116">
        <v>0</v>
      </c>
      <c r="AW116">
        <v>18365.41</v>
      </c>
      <c r="AX116">
        <v>4945</v>
      </c>
      <c r="AY116">
        <v>17712</v>
      </c>
      <c r="AZ116">
        <v>46726.47</v>
      </c>
      <c r="BA116">
        <v>71247.45</v>
      </c>
      <c r="BB116">
        <v>15802.93</v>
      </c>
      <c r="BC116" s="24">
        <v>26082.080000000002</v>
      </c>
      <c r="BD116" s="24">
        <v>0</v>
      </c>
      <c r="BE116" s="24">
        <v>0</v>
      </c>
      <c r="BF116" s="3">
        <v>0</v>
      </c>
      <c r="BG116" s="3">
        <v>4827.6400000000003</v>
      </c>
      <c r="BH116" s="3">
        <v>0</v>
      </c>
      <c r="BI116" s="24">
        <v>5822.5</v>
      </c>
      <c r="BJ116" s="3">
        <v>0</v>
      </c>
      <c r="BK116" s="3">
        <v>0</v>
      </c>
      <c r="BL116" s="24">
        <v>1</v>
      </c>
      <c r="BM116" s="3">
        <v>0</v>
      </c>
      <c r="BN116" s="24">
        <v>3677.04</v>
      </c>
      <c r="BO116" s="3">
        <v>0</v>
      </c>
      <c r="BP116" s="24">
        <v>10370.24</v>
      </c>
      <c r="BQ116" s="3">
        <v>0</v>
      </c>
      <c r="BR116" s="3">
        <v>37244.050000000003</v>
      </c>
      <c r="BS116" s="3">
        <v>11403.02</v>
      </c>
      <c r="BT116" s="3">
        <v>0</v>
      </c>
      <c r="BU116" s="3">
        <v>-47072.37</v>
      </c>
      <c r="BV116" s="3">
        <v>0</v>
      </c>
      <c r="BW116" s="3"/>
      <c r="BX116" s="23"/>
      <c r="BY116" s="23"/>
    </row>
    <row r="117" spans="1:77" s="23" customFormat="1" ht="15" x14ac:dyDescent="0.25">
      <c r="A117" s="35">
        <v>2258</v>
      </c>
      <c r="B117" s="2" t="str">
        <f>_xlfn.XLOOKUP(A117,'Schools lookup'!A:A,'Schools lookup'!B:B)</f>
        <v>CIP2258</v>
      </c>
      <c r="C117" s="2" t="str">
        <f>_xlfn.XLOOKUP(A117,'Schools lookup'!A:A,'Schools lookup'!C:C)</f>
        <v>Tibshelf Infant School</v>
      </c>
      <c r="D117" s="3">
        <v>-3809.7</v>
      </c>
      <c r="E117" s="3">
        <v>5187.45</v>
      </c>
      <c r="F117" s="3">
        <v>17415.62</v>
      </c>
      <c r="G117" s="3">
        <v>879625.3</v>
      </c>
      <c r="H117" s="3">
        <v>0</v>
      </c>
      <c r="I117" s="3">
        <v>47633.22</v>
      </c>
      <c r="J117" s="3">
        <v>0</v>
      </c>
      <c r="K117" s="3">
        <v>50805.48</v>
      </c>
      <c r="L117" s="3">
        <v>31943.56</v>
      </c>
      <c r="M117" s="3">
        <v>0</v>
      </c>
      <c r="N117" s="3">
        <v>0</v>
      </c>
      <c r="O117" s="3">
        <v>6133.57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71462</v>
      </c>
      <c r="AB117">
        <v>532855.84</v>
      </c>
      <c r="AC117">
        <v>1743.57</v>
      </c>
      <c r="AD117">
        <v>314586.19</v>
      </c>
      <c r="AE117">
        <v>0</v>
      </c>
      <c r="AF117">
        <v>59119.89</v>
      </c>
      <c r="AG117">
        <v>0</v>
      </c>
      <c r="AH117">
        <v>23156.46</v>
      </c>
      <c r="AI117">
        <v>4225.83</v>
      </c>
      <c r="AJ117">
        <v>2545</v>
      </c>
      <c r="AK117">
        <v>1971.83</v>
      </c>
      <c r="AL117">
        <v>1061.76</v>
      </c>
      <c r="AM117">
        <v>12566.24</v>
      </c>
      <c r="AN117">
        <v>0</v>
      </c>
      <c r="AO117">
        <v>39541.03</v>
      </c>
      <c r="AP117">
        <v>1843.57</v>
      </c>
      <c r="AQ117">
        <v>23139.119999999999</v>
      </c>
      <c r="AR117">
        <v>11907.39</v>
      </c>
      <c r="AS117">
        <v>2357.08</v>
      </c>
      <c r="AT117">
        <v>27175.32</v>
      </c>
      <c r="AU117">
        <v>9984.61</v>
      </c>
      <c r="AV117">
        <v>0</v>
      </c>
      <c r="AW117">
        <v>4019.85</v>
      </c>
      <c r="AX117">
        <v>17622.09</v>
      </c>
      <c r="AY117">
        <v>178</v>
      </c>
      <c r="AZ117">
        <v>65409.26</v>
      </c>
      <c r="BA117">
        <v>71385.22</v>
      </c>
      <c r="BB117">
        <v>16182.75</v>
      </c>
      <c r="BC117" s="3">
        <v>20584.63</v>
      </c>
      <c r="BD117" s="3">
        <v>0</v>
      </c>
      <c r="BE117" s="3">
        <v>0</v>
      </c>
      <c r="BF117" s="3">
        <v>0</v>
      </c>
      <c r="BG117" s="3">
        <v>0</v>
      </c>
      <c r="BH117" s="3">
        <v>0</v>
      </c>
      <c r="BI117" s="3">
        <v>5901.25</v>
      </c>
      <c r="BJ117" s="3">
        <v>0</v>
      </c>
      <c r="BK117" s="3">
        <v>0</v>
      </c>
      <c r="BL117" s="3">
        <v>1</v>
      </c>
      <c r="BM117" s="3">
        <v>0</v>
      </c>
      <c r="BN117" s="3">
        <v>180</v>
      </c>
      <c r="BO117" s="3">
        <v>1704.38</v>
      </c>
      <c r="BP117" s="3">
        <v>0</v>
      </c>
      <c r="BQ117" s="3">
        <v>0</v>
      </c>
      <c r="BR117" s="3">
        <v>-181368.77000000002</v>
      </c>
      <c r="BS117" s="3">
        <v>21432.49</v>
      </c>
      <c r="BT117" s="3">
        <v>0</v>
      </c>
      <c r="BU117" s="3">
        <v>5187.45</v>
      </c>
      <c r="BV117" s="3">
        <v>0</v>
      </c>
      <c r="BW117" s="3"/>
      <c r="BX117" s="2"/>
      <c r="BY117" s="2"/>
    </row>
    <row r="118" spans="1:77" ht="15" x14ac:dyDescent="0.25">
      <c r="A118" s="35">
        <v>2260</v>
      </c>
      <c r="B118" s="2" t="str">
        <f>_xlfn.XLOOKUP(A118,'Schools lookup'!A:A,'Schools lookup'!B:B)</f>
        <v>CIP2260</v>
      </c>
      <c r="C118" s="2" t="str">
        <f>_xlfn.XLOOKUP(A118,'Schools lookup'!A:A,'Schools lookup'!C:C)</f>
        <v>Unstone Junior School</v>
      </c>
      <c r="D118" s="3">
        <v>111640.69</v>
      </c>
      <c r="E118" s="3">
        <v>1289.5</v>
      </c>
      <c r="F118" s="3">
        <v>27866.67</v>
      </c>
      <c r="G118" s="3">
        <v>358023.81</v>
      </c>
      <c r="H118" s="3">
        <v>0</v>
      </c>
      <c r="I118" s="3">
        <v>7673.97</v>
      </c>
      <c r="J118" s="3">
        <v>0</v>
      </c>
      <c r="K118" s="3">
        <v>35615</v>
      </c>
      <c r="L118" s="3">
        <v>19653.12</v>
      </c>
      <c r="M118" s="3">
        <v>0</v>
      </c>
      <c r="N118" s="3">
        <v>1900</v>
      </c>
      <c r="O118" s="3">
        <v>28108.18</v>
      </c>
      <c r="P118" s="3">
        <v>8446.94</v>
      </c>
      <c r="Q118" s="3">
        <v>73.599999999999994</v>
      </c>
      <c r="R118" s="3">
        <v>35.630000000000003</v>
      </c>
      <c r="S118" s="3">
        <v>9581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16498</v>
      </c>
      <c r="AB118">
        <v>207116.06</v>
      </c>
      <c r="AC118">
        <v>4370.67</v>
      </c>
      <c r="AD118">
        <v>65354.54</v>
      </c>
      <c r="AE118">
        <v>0</v>
      </c>
      <c r="AF118">
        <v>25928.14</v>
      </c>
      <c r="AG118">
        <v>0</v>
      </c>
      <c r="AH118">
        <v>5749.34</v>
      </c>
      <c r="AI118">
        <v>1467.06</v>
      </c>
      <c r="AJ118">
        <v>2005.4</v>
      </c>
      <c r="AK118">
        <v>3757.49</v>
      </c>
      <c r="AL118">
        <v>843.23</v>
      </c>
      <c r="AM118">
        <v>10069.129999999999</v>
      </c>
      <c r="AN118">
        <v>2101.16</v>
      </c>
      <c r="AO118">
        <v>16342.47</v>
      </c>
      <c r="AP118">
        <v>3371.99</v>
      </c>
      <c r="AQ118">
        <v>22347.64</v>
      </c>
      <c r="AR118">
        <v>5029.92</v>
      </c>
      <c r="AS118">
        <v>3742.99</v>
      </c>
      <c r="AT118" s="25">
        <v>30846.11</v>
      </c>
      <c r="AU118">
        <v>20571.18</v>
      </c>
      <c r="AV118">
        <v>0</v>
      </c>
      <c r="AW118">
        <v>8125.45</v>
      </c>
      <c r="AX118">
        <v>1533.75</v>
      </c>
      <c r="AY118">
        <v>5070.88</v>
      </c>
      <c r="AZ118">
        <v>24824</v>
      </c>
      <c r="BA118">
        <v>129</v>
      </c>
      <c r="BB118">
        <v>7836.5</v>
      </c>
      <c r="BC118" s="3">
        <v>15923.67</v>
      </c>
      <c r="BD118" s="3">
        <v>0</v>
      </c>
      <c r="BE118" s="3">
        <v>0</v>
      </c>
      <c r="BF118" s="3">
        <v>0</v>
      </c>
      <c r="BG118" s="3">
        <v>0</v>
      </c>
      <c r="BH118" s="3">
        <v>0</v>
      </c>
      <c r="BI118" s="3">
        <v>4573.75</v>
      </c>
      <c r="BJ118" s="3">
        <v>0</v>
      </c>
      <c r="BK118" s="3">
        <v>0</v>
      </c>
      <c r="BL118" s="3">
        <v>1</v>
      </c>
      <c r="BM118" s="3">
        <v>0</v>
      </c>
      <c r="BN118" s="3">
        <v>0</v>
      </c>
      <c r="BO118" s="3">
        <v>4345.1400000000003</v>
      </c>
      <c r="BP118" s="3">
        <v>1427.83</v>
      </c>
      <c r="BQ118" s="3">
        <v>0</v>
      </c>
      <c r="BR118" s="3">
        <v>102792.46</v>
      </c>
      <c r="BS118" s="3">
        <v>26667.45</v>
      </c>
      <c r="BT118" s="3">
        <v>0</v>
      </c>
      <c r="BU118" s="3">
        <v>1289.5</v>
      </c>
      <c r="BV118" s="3">
        <v>0</v>
      </c>
      <c r="BW118" s="3"/>
    </row>
    <row r="119" spans="1:77" ht="15" x14ac:dyDescent="0.25">
      <c r="A119" s="35">
        <v>2262</v>
      </c>
      <c r="B119" s="2" t="str">
        <f>_xlfn.XLOOKUP(A119,'Schools lookup'!A:A,'Schools lookup'!B:B)</f>
        <v>CIP2262</v>
      </c>
      <c r="C119" s="2" t="str">
        <f>_xlfn.XLOOKUP(A119,'Schools lookup'!A:A,'Schools lookup'!C:C)</f>
        <v>Unstone St Mary's Infant School</v>
      </c>
      <c r="D119" s="3">
        <v>14644.76</v>
      </c>
      <c r="E119" s="3">
        <v>9151.5</v>
      </c>
      <c r="F119" s="3">
        <v>23025.87</v>
      </c>
      <c r="G119" s="3">
        <v>301561.83</v>
      </c>
      <c r="H119" s="3">
        <v>0</v>
      </c>
      <c r="I119" s="3">
        <v>10055.6</v>
      </c>
      <c r="J119" s="3">
        <v>0</v>
      </c>
      <c r="K119" s="3">
        <v>22280.799999999999</v>
      </c>
      <c r="L119" s="3">
        <v>13227.93</v>
      </c>
      <c r="M119" s="3">
        <v>0</v>
      </c>
      <c r="N119" s="3">
        <v>0</v>
      </c>
      <c r="O119" s="3">
        <v>17440.439999999999</v>
      </c>
      <c r="P119" s="3">
        <v>1222.95</v>
      </c>
      <c r="Q119" s="3">
        <v>2674.12</v>
      </c>
      <c r="R119" s="3">
        <v>25.18</v>
      </c>
      <c r="S119" s="3">
        <v>0</v>
      </c>
      <c r="T119" s="3">
        <v>0</v>
      </c>
      <c r="U119" s="3">
        <v>0</v>
      </c>
      <c r="V119" s="3">
        <v>0</v>
      </c>
      <c r="W119" s="3">
        <v>993</v>
      </c>
      <c r="X119" s="3">
        <v>0</v>
      </c>
      <c r="Y119" s="3">
        <v>0</v>
      </c>
      <c r="Z119" s="3">
        <v>0</v>
      </c>
      <c r="AA119" s="3">
        <v>20427</v>
      </c>
      <c r="AB119">
        <v>152352.29</v>
      </c>
      <c r="AC119">
        <v>0</v>
      </c>
      <c r="AD119">
        <v>41989.54</v>
      </c>
      <c r="AE119">
        <v>1017.74</v>
      </c>
      <c r="AF119">
        <v>25507.8</v>
      </c>
      <c r="AG119">
        <v>0</v>
      </c>
      <c r="AH119">
        <v>7429.3</v>
      </c>
      <c r="AI119">
        <v>975.25</v>
      </c>
      <c r="AJ119">
        <v>1534</v>
      </c>
      <c r="AK119">
        <v>3633.4</v>
      </c>
      <c r="AL119">
        <v>614.11</v>
      </c>
      <c r="AM119">
        <v>8014.46</v>
      </c>
      <c r="AN119">
        <v>0</v>
      </c>
      <c r="AO119">
        <v>12831.85</v>
      </c>
      <c r="AP119">
        <v>5155.05</v>
      </c>
      <c r="AQ119">
        <v>11133.51</v>
      </c>
      <c r="AR119">
        <v>3143.7</v>
      </c>
      <c r="AS119">
        <v>1702.62</v>
      </c>
      <c r="AT119" s="25">
        <v>9237.1200000000008</v>
      </c>
      <c r="AU119">
        <v>11357.59</v>
      </c>
      <c r="AV119">
        <v>0</v>
      </c>
      <c r="AW119">
        <v>8204.35</v>
      </c>
      <c r="AX119">
        <v>833.75</v>
      </c>
      <c r="AY119">
        <v>501</v>
      </c>
      <c r="AZ119">
        <v>30424.25</v>
      </c>
      <c r="BA119">
        <v>2996.97</v>
      </c>
      <c r="BB119">
        <v>24959.3</v>
      </c>
      <c r="BC119" s="3">
        <v>13244.98</v>
      </c>
      <c r="BD119" s="3">
        <v>0</v>
      </c>
      <c r="BE119" s="3">
        <v>0</v>
      </c>
      <c r="BF119" s="3">
        <v>0</v>
      </c>
      <c r="BG119" s="3">
        <v>0</v>
      </c>
      <c r="BH119" s="3">
        <v>0</v>
      </c>
      <c r="BI119" s="3">
        <v>4360</v>
      </c>
      <c r="BJ119" s="3">
        <v>0</v>
      </c>
      <c r="BK119" s="3">
        <v>0</v>
      </c>
      <c r="BL119" s="3">
        <v>1</v>
      </c>
      <c r="BM119" s="3">
        <v>0</v>
      </c>
      <c r="BN119" s="3">
        <v>0</v>
      </c>
      <c r="BO119" s="3">
        <v>2519.86</v>
      </c>
      <c r="BP119" s="3">
        <v>6699.84</v>
      </c>
      <c r="BQ119" s="3">
        <v>0</v>
      </c>
      <c r="BR119" s="3">
        <v>24766.690000000002</v>
      </c>
      <c r="BS119" s="3">
        <v>18166.169999999998</v>
      </c>
      <c r="BT119" s="3">
        <v>0</v>
      </c>
      <c r="BU119" s="3">
        <v>10144.5</v>
      </c>
      <c r="BV119" s="3">
        <v>0</v>
      </c>
      <c r="BW119" s="3"/>
    </row>
    <row r="120" spans="1:77" ht="15" x14ac:dyDescent="0.25">
      <c r="A120" s="35">
        <v>2266</v>
      </c>
      <c r="B120" s="2" t="str">
        <f>_xlfn.XLOOKUP(A120,'Schools lookup'!A:A,'Schools lookup'!B:B)</f>
        <v>CIP2266</v>
      </c>
      <c r="C120" s="2" t="str">
        <f>_xlfn.XLOOKUP(A120,'Schools lookup'!A:A,'Schools lookup'!C:C)</f>
        <v>Wessington Primary School</v>
      </c>
      <c r="D120" s="24">
        <v>80100.649999999994</v>
      </c>
      <c r="E120" s="24">
        <v>5681.98</v>
      </c>
      <c r="F120" s="24">
        <v>35888.120000000003</v>
      </c>
      <c r="G120" s="24">
        <v>523115.83</v>
      </c>
      <c r="H120" s="24">
        <v>0</v>
      </c>
      <c r="I120" s="24">
        <v>23588</v>
      </c>
      <c r="J120" s="24">
        <v>0</v>
      </c>
      <c r="K120" s="24">
        <v>4365</v>
      </c>
      <c r="L120" s="24">
        <v>16690.759999999998</v>
      </c>
      <c r="M120" s="24">
        <v>0</v>
      </c>
      <c r="N120" s="24">
        <v>0</v>
      </c>
      <c r="O120" s="24">
        <v>15555.56</v>
      </c>
      <c r="P120" s="24">
        <v>11303.35</v>
      </c>
      <c r="Q120" s="24">
        <v>1330.08</v>
      </c>
      <c r="R120" s="24">
        <v>606.69000000000005</v>
      </c>
      <c r="S120" s="24">
        <v>4586.57</v>
      </c>
      <c r="T120" s="3">
        <v>0</v>
      </c>
      <c r="U120" s="3">
        <v>0</v>
      </c>
      <c r="V120" s="3">
        <v>0</v>
      </c>
      <c r="W120" s="24">
        <v>4203.5</v>
      </c>
      <c r="X120" s="24">
        <v>0</v>
      </c>
      <c r="Y120" s="24">
        <v>0</v>
      </c>
      <c r="Z120" s="24">
        <v>0</v>
      </c>
      <c r="AA120" s="24">
        <v>32251</v>
      </c>
      <c r="AB120">
        <v>274208.81</v>
      </c>
      <c r="AC120">
        <v>2356.6999999999998</v>
      </c>
      <c r="AD120">
        <v>105642.36</v>
      </c>
      <c r="AE120">
        <v>12.68</v>
      </c>
      <c r="AF120">
        <v>17054.46</v>
      </c>
      <c r="AG120">
        <v>38.770000000000003</v>
      </c>
      <c r="AH120">
        <v>8250.89</v>
      </c>
      <c r="AI120">
        <v>2070.5300000000002</v>
      </c>
      <c r="AJ120">
        <v>777.93</v>
      </c>
      <c r="AK120">
        <v>5710.94</v>
      </c>
      <c r="AL120">
        <v>2768.55</v>
      </c>
      <c r="AM120">
        <v>11409.79</v>
      </c>
      <c r="AN120">
        <v>0</v>
      </c>
      <c r="AO120">
        <v>16262.67</v>
      </c>
      <c r="AP120">
        <v>1623.37</v>
      </c>
      <c r="AQ120">
        <v>14393.17</v>
      </c>
      <c r="AR120">
        <v>5239.5</v>
      </c>
      <c r="AS120">
        <v>9718.5400000000009</v>
      </c>
      <c r="AT120">
        <v>37364.22</v>
      </c>
      <c r="AU120">
        <v>4200.08</v>
      </c>
      <c r="AV120">
        <v>0</v>
      </c>
      <c r="AW120">
        <v>6332.71</v>
      </c>
      <c r="AX120">
        <v>2300</v>
      </c>
      <c r="AY120">
        <v>57762.78</v>
      </c>
      <c r="AZ120">
        <v>34263.82</v>
      </c>
      <c r="BA120">
        <v>0</v>
      </c>
      <c r="BB120">
        <v>5195.83</v>
      </c>
      <c r="BC120" s="24">
        <v>14122.07</v>
      </c>
      <c r="BD120" s="24">
        <v>0</v>
      </c>
      <c r="BE120" s="24">
        <v>0</v>
      </c>
      <c r="BF120" s="3">
        <v>0</v>
      </c>
      <c r="BG120" s="24">
        <v>3355.95</v>
      </c>
      <c r="BH120" s="24">
        <v>0</v>
      </c>
      <c r="BI120" s="24">
        <v>4875.25</v>
      </c>
      <c r="BJ120" s="3">
        <v>0</v>
      </c>
      <c r="BK120" s="3">
        <v>0</v>
      </c>
      <c r="BL120" s="24">
        <v>1</v>
      </c>
      <c r="BM120" s="3">
        <v>0</v>
      </c>
      <c r="BN120" s="24">
        <v>7271.96</v>
      </c>
      <c r="BO120" s="3">
        <v>0</v>
      </c>
      <c r="BP120" s="24">
        <v>12684.47</v>
      </c>
      <c r="BQ120" s="3">
        <v>0</v>
      </c>
      <c r="BR120" s="3">
        <v>74412.66</v>
      </c>
      <c r="BS120" s="3">
        <v>20806.939999999999</v>
      </c>
      <c r="BT120" s="3">
        <v>0</v>
      </c>
      <c r="BU120" s="3">
        <v>6529.53</v>
      </c>
      <c r="BV120" s="3">
        <v>0</v>
      </c>
      <c r="BW120" s="3"/>
      <c r="BX120" s="23"/>
      <c r="BY120" s="23"/>
    </row>
    <row r="121" spans="1:77" s="23" customFormat="1" ht="15" x14ac:dyDescent="0.25">
      <c r="A121" s="35">
        <v>2268</v>
      </c>
      <c r="B121" s="2" t="str">
        <f>_xlfn.XLOOKUP(A121,'Schools lookup'!A:A,'Schools lookup'!B:B)</f>
        <v>CIP2268</v>
      </c>
      <c r="C121" s="2" t="str">
        <f>_xlfn.XLOOKUP(A121,'Schools lookup'!A:A,'Schools lookup'!C:C)</f>
        <v>Whaley Bridge Primary School</v>
      </c>
      <c r="D121" s="3">
        <v>91785.59</v>
      </c>
      <c r="E121" s="3">
        <v>0</v>
      </c>
      <c r="F121" s="3">
        <v>19311.32</v>
      </c>
      <c r="G121" s="3">
        <v>744838.35</v>
      </c>
      <c r="H121" s="3">
        <v>0</v>
      </c>
      <c r="I121" s="3">
        <v>214269.84</v>
      </c>
      <c r="J121" s="3">
        <v>0</v>
      </c>
      <c r="K121" s="3">
        <v>50304</v>
      </c>
      <c r="L121" s="3">
        <v>31015.03</v>
      </c>
      <c r="M121" s="3">
        <v>0</v>
      </c>
      <c r="N121" s="3">
        <v>8646.92</v>
      </c>
      <c r="O121" s="3">
        <v>33877.72</v>
      </c>
      <c r="P121" s="3">
        <v>16711.07</v>
      </c>
      <c r="Q121" s="3">
        <v>10077.11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35579</v>
      </c>
      <c r="AB121">
        <v>433703.26</v>
      </c>
      <c r="AC121">
        <v>10414.700000000001</v>
      </c>
      <c r="AD121">
        <v>294942.59999999998</v>
      </c>
      <c r="AE121">
        <v>33752.730000000003</v>
      </c>
      <c r="AF121">
        <v>43641.56</v>
      </c>
      <c r="AG121">
        <v>0</v>
      </c>
      <c r="AH121">
        <v>7871.77</v>
      </c>
      <c r="AI121">
        <v>4149.45</v>
      </c>
      <c r="AJ121">
        <v>313</v>
      </c>
      <c r="AK121">
        <v>8668.44</v>
      </c>
      <c r="AL121">
        <v>914.1</v>
      </c>
      <c r="AM121">
        <v>26948.82</v>
      </c>
      <c r="AN121">
        <v>2810.56</v>
      </c>
      <c r="AO121">
        <v>3850.04</v>
      </c>
      <c r="AP121">
        <v>8508.7000000000007</v>
      </c>
      <c r="AQ121">
        <v>44038.59</v>
      </c>
      <c r="AR121">
        <v>20833.25</v>
      </c>
      <c r="AS121">
        <v>3042.94</v>
      </c>
      <c r="AT121">
        <v>22847.08</v>
      </c>
      <c r="AU121">
        <v>31068.52</v>
      </c>
      <c r="AV121">
        <v>0</v>
      </c>
      <c r="AW121">
        <v>8128.43</v>
      </c>
      <c r="AX121">
        <v>3737.5</v>
      </c>
      <c r="AY121">
        <v>2802.69</v>
      </c>
      <c r="AZ121">
        <v>55584.26</v>
      </c>
      <c r="BA121">
        <v>14118.36</v>
      </c>
      <c r="BB121">
        <v>21202.86</v>
      </c>
      <c r="BC121" s="3">
        <v>18346.560000000001</v>
      </c>
      <c r="BD121" s="3">
        <v>0</v>
      </c>
      <c r="BE121" s="3">
        <v>0</v>
      </c>
      <c r="BF121" s="3">
        <v>0</v>
      </c>
      <c r="BG121" s="3">
        <v>0</v>
      </c>
      <c r="BH121" s="3">
        <v>0</v>
      </c>
      <c r="BI121" s="3">
        <v>5597.5</v>
      </c>
      <c r="BJ121" s="3">
        <v>0</v>
      </c>
      <c r="BK121" s="3">
        <v>0</v>
      </c>
      <c r="BL121" s="3">
        <v>1</v>
      </c>
      <c r="BM121" s="3">
        <v>0</v>
      </c>
      <c r="BN121" s="3">
        <v>13766.97</v>
      </c>
      <c r="BO121" s="3">
        <v>10303.74</v>
      </c>
      <c r="BP121" s="3">
        <v>0</v>
      </c>
      <c r="BQ121" s="3">
        <v>0</v>
      </c>
      <c r="BR121" s="3">
        <v>110864.01</v>
      </c>
      <c r="BS121" s="3">
        <v>838.11</v>
      </c>
      <c r="BT121" s="3">
        <v>0</v>
      </c>
      <c r="BU121" s="3">
        <v>0</v>
      </c>
      <c r="BV121" s="3">
        <v>0</v>
      </c>
      <c r="BW121" s="3"/>
      <c r="BX121" s="2"/>
      <c r="BY121" s="2"/>
    </row>
    <row r="122" spans="1:77" ht="15" x14ac:dyDescent="0.25">
      <c r="A122" s="35">
        <v>2269</v>
      </c>
      <c r="B122" s="2" t="str">
        <f>_xlfn.XLOOKUP(A122,'Schools lookup'!A:A,'Schools lookup'!B:B)</f>
        <v>CIP2269</v>
      </c>
      <c r="C122" s="2" t="str">
        <f>_xlfn.XLOOKUP(A122,'Schools lookup'!A:A,'Schools lookup'!C:C)</f>
        <v>Furness Vale Primary School</v>
      </c>
      <c r="D122" s="3">
        <v>82023.72</v>
      </c>
      <c r="E122" s="3">
        <v>-27594.3</v>
      </c>
      <c r="F122" s="3">
        <v>10772.34</v>
      </c>
      <c r="G122" s="3">
        <v>533701.13</v>
      </c>
      <c r="H122" s="3">
        <v>0</v>
      </c>
      <c r="I122" s="3">
        <v>38823.67</v>
      </c>
      <c r="J122" s="3">
        <v>0</v>
      </c>
      <c r="K122" s="3">
        <v>36978.800000000003</v>
      </c>
      <c r="L122" s="3">
        <v>25270.76</v>
      </c>
      <c r="M122" s="3">
        <v>0</v>
      </c>
      <c r="N122" s="3">
        <v>0</v>
      </c>
      <c r="O122" s="3">
        <v>9314.92</v>
      </c>
      <c r="P122" s="3">
        <v>8033.3</v>
      </c>
      <c r="Q122" s="3">
        <v>100.57</v>
      </c>
      <c r="R122" s="3">
        <v>0</v>
      </c>
      <c r="S122" s="3">
        <v>5563</v>
      </c>
      <c r="T122" s="3">
        <v>0</v>
      </c>
      <c r="U122" s="3">
        <v>0</v>
      </c>
      <c r="V122" s="3">
        <v>0</v>
      </c>
      <c r="W122" s="3">
        <v>16407.349999999999</v>
      </c>
      <c r="X122" s="3">
        <v>0</v>
      </c>
      <c r="Y122" s="3">
        <v>0</v>
      </c>
      <c r="Z122" s="3">
        <v>0</v>
      </c>
      <c r="AA122" s="3">
        <v>31257</v>
      </c>
      <c r="AB122">
        <v>339644.86</v>
      </c>
      <c r="AC122">
        <v>3187.48</v>
      </c>
      <c r="AD122">
        <v>96792.84</v>
      </c>
      <c r="AE122">
        <v>13741.54</v>
      </c>
      <c r="AF122">
        <v>27653.360000000001</v>
      </c>
      <c r="AG122">
        <v>0</v>
      </c>
      <c r="AH122">
        <v>20282.849999999999</v>
      </c>
      <c r="AI122">
        <v>2451.13</v>
      </c>
      <c r="AJ122">
        <v>2519</v>
      </c>
      <c r="AK122">
        <v>5867.71</v>
      </c>
      <c r="AL122">
        <v>639.87</v>
      </c>
      <c r="AM122">
        <v>3103.21</v>
      </c>
      <c r="AN122">
        <v>1000</v>
      </c>
      <c r="AO122">
        <v>6850.97</v>
      </c>
      <c r="AP122">
        <v>1352.7</v>
      </c>
      <c r="AQ122">
        <v>15505.63</v>
      </c>
      <c r="AR122">
        <v>5763.45</v>
      </c>
      <c r="AS122">
        <v>2993.52</v>
      </c>
      <c r="AT122" s="25">
        <v>20352.07</v>
      </c>
      <c r="AU122">
        <v>8495.31</v>
      </c>
      <c r="AV122">
        <v>0</v>
      </c>
      <c r="AW122">
        <v>1742.49</v>
      </c>
      <c r="AX122">
        <v>2716.25</v>
      </c>
      <c r="AY122">
        <v>7983.97</v>
      </c>
      <c r="AZ122">
        <v>41809.620000000003</v>
      </c>
      <c r="BA122">
        <v>0</v>
      </c>
      <c r="BB122">
        <v>10434.02</v>
      </c>
      <c r="BC122" s="3">
        <v>11606.09</v>
      </c>
      <c r="BD122" s="3">
        <v>0</v>
      </c>
      <c r="BE122" s="3">
        <v>0</v>
      </c>
      <c r="BF122" s="3">
        <v>0</v>
      </c>
      <c r="BG122" s="3">
        <v>12953.8</v>
      </c>
      <c r="BH122" s="3">
        <v>450</v>
      </c>
      <c r="BI122" s="3">
        <v>5091.25</v>
      </c>
      <c r="BJ122" s="3">
        <v>0</v>
      </c>
      <c r="BK122" s="3">
        <v>0</v>
      </c>
      <c r="BL122" s="3">
        <v>1</v>
      </c>
      <c r="BM122" s="3">
        <v>0</v>
      </c>
      <c r="BN122" s="3">
        <v>0</v>
      </c>
      <c r="BO122" s="3">
        <v>0</v>
      </c>
      <c r="BP122" s="3">
        <v>3443</v>
      </c>
      <c r="BQ122" s="3">
        <v>0</v>
      </c>
      <c r="BR122" s="3">
        <v>116576.84</v>
      </c>
      <c r="BS122" s="3">
        <v>12420.59</v>
      </c>
      <c r="BT122" s="3">
        <v>0</v>
      </c>
      <c r="BU122" s="3">
        <v>-24590.75</v>
      </c>
      <c r="BV122" s="3">
        <v>0</v>
      </c>
      <c r="BW122" s="3"/>
    </row>
    <row r="123" spans="1:77" ht="15" x14ac:dyDescent="0.25">
      <c r="A123" s="35">
        <v>2270</v>
      </c>
      <c r="B123" s="2" t="str">
        <f>_xlfn.XLOOKUP(A123,'Schools lookup'!A:A,'Schools lookup'!B:B)</f>
        <v>CIP2270</v>
      </c>
      <c r="C123" s="2" t="str">
        <f>_xlfn.XLOOKUP(A123,'Schools lookup'!A:A,'Schools lookup'!C:C)</f>
        <v>Whitwell Primary School</v>
      </c>
      <c r="D123" s="3">
        <v>314632.99</v>
      </c>
      <c r="E123" s="3">
        <v>-79013.06</v>
      </c>
      <c r="F123" s="3">
        <v>10833.87</v>
      </c>
      <c r="G123" s="3">
        <v>1363222.94</v>
      </c>
      <c r="H123" s="3">
        <v>0</v>
      </c>
      <c r="I123" s="3">
        <v>40249.75</v>
      </c>
      <c r="J123" s="3">
        <v>0</v>
      </c>
      <c r="K123" s="3">
        <v>161942.91</v>
      </c>
      <c r="L123" s="3">
        <v>61139.13</v>
      </c>
      <c r="M123" s="3">
        <v>0</v>
      </c>
      <c r="N123" s="3">
        <v>710.22</v>
      </c>
      <c r="O123" s="3">
        <v>50339.37</v>
      </c>
      <c r="P123" s="3">
        <v>19314.84</v>
      </c>
      <c r="Q123" s="3">
        <v>2232.92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7756.17</v>
      </c>
      <c r="X123" s="3">
        <v>0</v>
      </c>
      <c r="Y123" s="3">
        <v>0</v>
      </c>
      <c r="Z123" s="3">
        <v>0</v>
      </c>
      <c r="AA123" s="3">
        <v>37227</v>
      </c>
      <c r="AB123">
        <v>750863.41</v>
      </c>
      <c r="AC123">
        <v>0</v>
      </c>
      <c r="AD123">
        <v>350787.9</v>
      </c>
      <c r="AE123">
        <v>0</v>
      </c>
      <c r="AF123">
        <v>66693.279999999999</v>
      </c>
      <c r="AG123">
        <v>0</v>
      </c>
      <c r="AH123">
        <v>50880.88</v>
      </c>
      <c r="AI123">
        <v>6580.09</v>
      </c>
      <c r="AJ123">
        <v>4638</v>
      </c>
      <c r="AK123">
        <v>14665.03</v>
      </c>
      <c r="AL123">
        <v>1666.47</v>
      </c>
      <c r="AM123">
        <v>24415.18</v>
      </c>
      <c r="AN123">
        <v>4935.5</v>
      </c>
      <c r="AO123">
        <v>63927.47</v>
      </c>
      <c r="AP123">
        <v>4974.62</v>
      </c>
      <c r="AQ123">
        <v>41231.449999999997</v>
      </c>
      <c r="AR123">
        <v>31744</v>
      </c>
      <c r="AS123">
        <v>5473.75</v>
      </c>
      <c r="AT123">
        <v>69567.98</v>
      </c>
      <c r="AU123">
        <v>78891.759999999995</v>
      </c>
      <c r="AV123">
        <v>0</v>
      </c>
      <c r="AW123">
        <v>3291.3</v>
      </c>
      <c r="AX123">
        <v>6813.75</v>
      </c>
      <c r="AY123">
        <v>7724.8</v>
      </c>
      <c r="AZ123">
        <v>79365.66</v>
      </c>
      <c r="BA123">
        <v>9869.98</v>
      </c>
      <c r="BB123">
        <v>6977.5</v>
      </c>
      <c r="BC123" s="3">
        <v>30110.43</v>
      </c>
      <c r="BD123" s="3">
        <v>0</v>
      </c>
      <c r="BE123" s="3">
        <v>0</v>
      </c>
      <c r="BF123" s="3">
        <v>0</v>
      </c>
      <c r="BG123" s="3">
        <v>15765.12</v>
      </c>
      <c r="BH123" s="3">
        <v>0</v>
      </c>
      <c r="BI123" s="3">
        <v>7105</v>
      </c>
      <c r="BJ123" s="3">
        <v>0</v>
      </c>
      <c r="BK123" s="3">
        <v>0</v>
      </c>
      <c r="BL123" s="3">
        <v>1</v>
      </c>
      <c r="BM123" s="3">
        <v>0</v>
      </c>
      <c r="BN123" s="3">
        <v>5562.96</v>
      </c>
      <c r="BO123" s="3">
        <v>0</v>
      </c>
      <c r="BP123" s="3">
        <v>0</v>
      </c>
      <c r="BQ123" s="3">
        <v>0</v>
      </c>
      <c r="BR123" s="3">
        <v>334922.3</v>
      </c>
      <c r="BS123" s="3">
        <v>12375.91</v>
      </c>
      <c r="BT123" s="3">
        <v>0</v>
      </c>
      <c r="BU123" s="3">
        <v>-87022.01</v>
      </c>
      <c r="BV123" s="3">
        <v>0</v>
      </c>
      <c r="BW123" s="3"/>
    </row>
    <row r="124" spans="1:77" ht="15" x14ac:dyDescent="0.25">
      <c r="A124" s="35">
        <v>2274</v>
      </c>
      <c r="B124" s="2" t="str">
        <f>_xlfn.XLOOKUP(A124,'Schools lookup'!A:A,'Schools lookup'!B:B)</f>
        <v>CIP2274</v>
      </c>
      <c r="C124" s="2" t="str">
        <f>_xlfn.XLOOKUP(A124,'Schools lookup'!A:A,'Schools lookup'!C:C)</f>
        <v>Deer Park Primary School</v>
      </c>
      <c r="D124" s="3">
        <v>109548.86</v>
      </c>
      <c r="E124" s="3">
        <v>0</v>
      </c>
      <c r="F124" s="3">
        <v>23027.84</v>
      </c>
      <c r="G124" s="3">
        <v>1562446.11</v>
      </c>
      <c r="H124" s="3">
        <v>0</v>
      </c>
      <c r="I124" s="3">
        <v>80614.03</v>
      </c>
      <c r="J124" s="3">
        <v>0</v>
      </c>
      <c r="K124" s="3">
        <v>65335</v>
      </c>
      <c r="L124" s="3">
        <v>60064.05</v>
      </c>
      <c r="M124" s="3">
        <v>0</v>
      </c>
      <c r="N124" s="3">
        <v>0</v>
      </c>
      <c r="O124" s="3">
        <v>48397.14</v>
      </c>
      <c r="P124" s="3">
        <v>45468.97</v>
      </c>
      <c r="Q124" s="3">
        <v>26166.36</v>
      </c>
      <c r="R124" s="3">
        <v>0</v>
      </c>
      <c r="S124" s="3">
        <v>-124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78050</v>
      </c>
      <c r="AB124">
        <v>853898.9</v>
      </c>
      <c r="AC124">
        <v>123306.73</v>
      </c>
      <c r="AD124">
        <v>389592.67</v>
      </c>
      <c r="AE124">
        <v>56926.03</v>
      </c>
      <c r="AF124">
        <v>64183.46</v>
      </c>
      <c r="AG124">
        <v>0</v>
      </c>
      <c r="AH124">
        <v>35351.51</v>
      </c>
      <c r="AI124">
        <v>8793.83</v>
      </c>
      <c r="AJ124">
        <v>5057</v>
      </c>
      <c r="AK124">
        <v>21487.8</v>
      </c>
      <c r="AL124">
        <v>2425.87</v>
      </c>
      <c r="AM124">
        <v>37048.51</v>
      </c>
      <c r="AN124">
        <v>3382.22</v>
      </c>
      <c r="AO124">
        <v>1536</v>
      </c>
      <c r="AP124">
        <v>4505.66</v>
      </c>
      <c r="AQ124">
        <v>37494.99</v>
      </c>
      <c r="AR124">
        <v>23527.85</v>
      </c>
      <c r="AS124">
        <v>2484.79</v>
      </c>
      <c r="AT124">
        <v>111821.54</v>
      </c>
      <c r="AU124">
        <v>11737.94</v>
      </c>
      <c r="AV124">
        <v>0</v>
      </c>
      <c r="AW124">
        <v>32014.52</v>
      </c>
      <c r="AX124">
        <v>9918.75</v>
      </c>
      <c r="AY124">
        <v>0</v>
      </c>
      <c r="AZ124">
        <v>119275.86</v>
      </c>
      <c r="BA124">
        <v>25267.040000000001</v>
      </c>
      <c r="BB124">
        <v>12051.26</v>
      </c>
      <c r="BC124" s="3">
        <v>28843.78</v>
      </c>
      <c r="BD124" s="3">
        <v>0</v>
      </c>
      <c r="BE124" s="3">
        <v>0</v>
      </c>
      <c r="BF124" s="3">
        <v>0</v>
      </c>
      <c r="BG124" s="3">
        <v>0</v>
      </c>
      <c r="BH124" s="3">
        <v>0</v>
      </c>
      <c r="BI124" s="3">
        <v>7870</v>
      </c>
      <c r="BJ124" s="3">
        <v>0</v>
      </c>
      <c r="BK124" s="3">
        <v>0</v>
      </c>
      <c r="BL124" s="3">
        <v>1</v>
      </c>
      <c r="BM124" s="3">
        <v>0</v>
      </c>
      <c r="BN124" s="3">
        <v>8038.8</v>
      </c>
      <c r="BO124" s="3">
        <v>0</v>
      </c>
      <c r="BP124" s="3">
        <v>6725</v>
      </c>
      <c r="BQ124" s="3">
        <v>0</v>
      </c>
      <c r="BR124" s="3">
        <v>54031.81</v>
      </c>
      <c r="BS124" s="3">
        <v>16134.04</v>
      </c>
      <c r="BT124" s="3">
        <v>0</v>
      </c>
      <c r="BU124" s="3">
        <v>0</v>
      </c>
      <c r="BV124" s="3">
        <v>0</v>
      </c>
      <c r="BW124" s="3"/>
    </row>
    <row r="125" spans="1:77" ht="15" x14ac:dyDescent="0.25">
      <c r="A125" s="35">
        <v>2275</v>
      </c>
      <c r="B125" s="2" t="str">
        <f>_xlfn.XLOOKUP(A125,'Schools lookup'!A:A,'Schools lookup'!B:B)</f>
        <v>CIP2275</v>
      </c>
      <c r="C125" s="2" t="str">
        <f>_xlfn.XLOOKUP(A125,'Schools lookup'!A:A,'Schools lookup'!C:C)</f>
        <v>Wirksworth Junior School</v>
      </c>
      <c r="D125" s="3">
        <v>146048.39000000001</v>
      </c>
      <c r="E125" s="3">
        <v>-11711.98</v>
      </c>
      <c r="F125" s="3">
        <v>13076.19</v>
      </c>
      <c r="G125" s="3">
        <v>660888.79</v>
      </c>
      <c r="H125" s="3">
        <v>0</v>
      </c>
      <c r="I125" s="3">
        <v>36426.5</v>
      </c>
      <c r="J125" s="3">
        <v>0</v>
      </c>
      <c r="K125" s="3">
        <v>50098</v>
      </c>
      <c r="L125" s="3">
        <v>32477.88</v>
      </c>
      <c r="M125" s="3">
        <v>0</v>
      </c>
      <c r="N125" s="3">
        <v>1263.5</v>
      </c>
      <c r="O125" s="3">
        <v>30586.02</v>
      </c>
      <c r="P125" s="3">
        <v>25899.83</v>
      </c>
      <c r="Q125" s="3">
        <v>2616.16</v>
      </c>
      <c r="R125" s="3">
        <v>65.27</v>
      </c>
      <c r="S125" s="3">
        <v>15508.2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17267</v>
      </c>
      <c r="AB125">
        <v>318071.25</v>
      </c>
      <c r="AC125">
        <v>18848.93</v>
      </c>
      <c r="AD125">
        <v>136035.78</v>
      </c>
      <c r="AE125">
        <v>26064.52</v>
      </c>
      <c r="AF125">
        <v>41787.760000000002</v>
      </c>
      <c r="AG125">
        <v>0</v>
      </c>
      <c r="AH125">
        <v>19456.32</v>
      </c>
      <c r="AI125">
        <v>2837.47</v>
      </c>
      <c r="AJ125">
        <v>2178.1999999999998</v>
      </c>
      <c r="AK125">
        <v>8805.32</v>
      </c>
      <c r="AL125">
        <v>1819.16</v>
      </c>
      <c r="AM125">
        <v>18854.599999999999</v>
      </c>
      <c r="AN125">
        <v>8493.7199999999993</v>
      </c>
      <c r="AO125">
        <v>3739.38</v>
      </c>
      <c r="AP125">
        <v>2585.77</v>
      </c>
      <c r="AQ125">
        <v>42475.56</v>
      </c>
      <c r="AR125">
        <v>14489.71</v>
      </c>
      <c r="AS125">
        <v>2362.27</v>
      </c>
      <c r="AT125">
        <v>34852.47</v>
      </c>
      <c r="AU125">
        <v>32678.52</v>
      </c>
      <c r="AV125">
        <v>0</v>
      </c>
      <c r="AW125">
        <v>6342.99</v>
      </c>
      <c r="AX125">
        <v>3722.5</v>
      </c>
      <c r="AY125">
        <v>9502.91</v>
      </c>
      <c r="AZ125">
        <v>40609.71</v>
      </c>
      <c r="BA125">
        <v>6594</v>
      </c>
      <c r="BB125">
        <v>35196</v>
      </c>
      <c r="BC125" s="3">
        <v>14875.74</v>
      </c>
      <c r="BD125" s="3">
        <v>0</v>
      </c>
      <c r="BE125" s="3">
        <v>0</v>
      </c>
      <c r="BF125" s="3">
        <v>0</v>
      </c>
      <c r="BG125" s="3">
        <v>0</v>
      </c>
      <c r="BH125" s="3">
        <v>0</v>
      </c>
      <c r="BI125" s="3">
        <v>5451.25</v>
      </c>
      <c r="BJ125" s="3">
        <v>0</v>
      </c>
      <c r="BK125" s="3">
        <v>0</v>
      </c>
      <c r="BL125" s="3">
        <v>1</v>
      </c>
      <c r="BM125" s="3">
        <v>0</v>
      </c>
      <c r="BN125" s="3">
        <v>0</v>
      </c>
      <c r="BO125" s="3">
        <v>0</v>
      </c>
      <c r="BP125" s="3">
        <v>0</v>
      </c>
      <c r="BQ125" s="3">
        <v>0</v>
      </c>
      <c r="BR125" s="3">
        <v>165864.72</v>
      </c>
      <c r="BS125" s="3">
        <v>18527.439999999999</v>
      </c>
      <c r="BT125" s="3">
        <v>0</v>
      </c>
      <c r="BU125" s="3">
        <v>-11711.98</v>
      </c>
      <c r="BV125" s="3">
        <v>0</v>
      </c>
      <c r="BW125" s="3"/>
    </row>
    <row r="126" spans="1:77" ht="15" x14ac:dyDescent="0.25">
      <c r="A126" s="35">
        <v>2277</v>
      </c>
      <c r="B126" s="2" t="str">
        <f>_xlfn.XLOOKUP(A126,'Schools lookup'!A:A,'Schools lookup'!B:B)</f>
        <v>CIP2277</v>
      </c>
      <c r="C126" s="2" t="str">
        <f>_xlfn.XLOOKUP(A126,'Schools lookup'!A:A,'Schools lookup'!C:C)</f>
        <v>Middleton Community Primary School</v>
      </c>
      <c r="D126" s="3">
        <v>84056.36</v>
      </c>
      <c r="E126" s="3">
        <v>-31821.34</v>
      </c>
      <c r="F126" s="3">
        <v>13677.93</v>
      </c>
      <c r="G126" s="3">
        <v>526902.28</v>
      </c>
      <c r="H126" s="3">
        <v>0</v>
      </c>
      <c r="I126" s="3">
        <v>32040.26</v>
      </c>
      <c r="J126" s="3">
        <v>0</v>
      </c>
      <c r="K126" s="3">
        <v>41435</v>
      </c>
      <c r="L126" s="3">
        <v>24901.5</v>
      </c>
      <c r="M126" s="3">
        <v>0</v>
      </c>
      <c r="N126" s="3">
        <v>0</v>
      </c>
      <c r="O126" s="3">
        <v>19342.79</v>
      </c>
      <c r="P126" s="3">
        <v>9775.99</v>
      </c>
      <c r="Q126" s="3">
        <v>2622.73</v>
      </c>
      <c r="R126" s="3">
        <v>1298.26</v>
      </c>
      <c r="S126" s="3">
        <v>2198.5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22807</v>
      </c>
      <c r="AB126">
        <v>307794.77</v>
      </c>
      <c r="AC126">
        <v>1848.67</v>
      </c>
      <c r="AD126">
        <v>119969.56</v>
      </c>
      <c r="AE126">
        <v>19374.05</v>
      </c>
      <c r="AF126">
        <v>31271.42</v>
      </c>
      <c r="AG126">
        <v>0</v>
      </c>
      <c r="AH126">
        <v>17249.73</v>
      </c>
      <c r="AI126">
        <v>3519.42</v>
      </c>
      <c r="AJ126">
        <v>3064</v>
      </c>
      <c r="AK126">
        <v>7067.42</v>
      </c>
      <c r="AL126">
        <v>1449.07</v>
      </c>
      <c r="AM126">
        <v>10047.950000000001</v>
      </c>
      <c r="AN126">
        <v>1572.35</v>
      </c>
      <c r="AO126">
        <v>2060.1</v>
      </c>
      <c r="AP126">
        <v>1211.04</v>
      </c>
      <c r="AQ126">
        <v>14236.92</v>
      </c>
      <c r="AR126">
        <v>3982.02</v>
      </c>
      <c r="AS126">
        <v>10940</v>
      </c>
      <c r="AT126" s="25">
        <v>15981.3</v>
      </c>
      <c r="AU126">
        <v>6327.95</v>
      </c>
      <c r="AV126">
        <v>0</v>
      </c>
      <c r="AW126">
        <v>1972.07</v>
      </c>
      <c r="AX126">
        <v>2831.25</v>
      </c>
      <c r="AY126">
        <v>12992.03</v>
      </c>
      <c r="AZ126">
        <v>41821.39</v>
      </c>
      <c r="BA126">
        <v>145</v>
      </c>
      <c r="BB126">
        <v>13805.12</v>
      </c>
      <c r="BC126" s="3">
        <v>13869.99</v>
      </c>
      <c r="BD126" s="3">
        <v>0</v>
      </c>
      <c r="BE126" s="3">
        <v>0</v>
      </c>
      <c r="BF126" s="3">
        <v>0</v>
      </c>
      <c r="BG126" s="3">
        <v>8948.7099999999991</v>
      </c>
      <c r="BH126" s="3">
        <v>750</v>
      </c>
      <c r="BI126" s="3">
        <v>5057.5</v>
      </c>
      <c r="BJ126" s="3">
        <v>0</v>
      </c>
      <c r="BK126" s="3">
        <v>0</v>
      </c>
      <c r="BL126" s="3">
        <v>1</v>
      </c>
      <c r="BM126" s="3">
        <v>0</v>
      </c>
      <c r="BN126" s="3">
        <v>816.5</v>
      </c>
      <c r="BO126" s="3">
        <v>425.69</v>
      </c>
      <c r="BP126" s="3">
        <v>4743</v>
      </c>
      <c r="BQ126" s="3">
        <v>0</v>
      </c>
      <c r="BR126" s="3">
        <v>100976.08</v>
      </c>
      <c r="BS126" s="3">
        <v>12750.24</v>
      </c>
      <c r="BT126" s="3">
        <v>0</v>
      </c>
      <c r="BU126" s="3">
        <v>-41520.050000000003</v>
      </c>
      <c r="BV126" s="3">
        <v>0</v>
      </c>
      <c r="BW126" s="3"/>
    </row>
    <row r="127" spans="1:77" ht="15" x14ac:dyDescent="0.25">
      <c r="A127" s="35">
        <v>2087</v>
      </c>
      <c r="B127" s="2" t="e">
        <f>_xlfn.XLOOKUP(A127,'Schools lookup'!A:A,'Schools lookup'!B:B)</f>
        <v>#N/A</v>
      </c>
      <c r="C127" s="2" t="e">
        <f>_xlfn.XLOOKUP(A127,'Schools lookup'!A:A,'Schools lookup'!C:C)</f>
        <v>#N/A</v>
      </c>
      <c r="D127" s="3">
        <v>266095</v>
      </c>
      <c r="E127" s="3">
        <v>0</v>
      </c>
      <c r="F127" s="3">
        <v>42636.89</v>
      </c>
      <c r="G127" s="3">
        <v>504615.48</v>
      </c>
      <c r="H127" s="3">
        <v>0</v>
      </c>
      <c r="I127" s="3">
        <v>17697.900000000001</v>
      </c>
      <c r="J127" s="3">
        <v>0</v>
      </c>
      <c r="K127" s="3">
        <v>61502.080000000002</v>
      </c>
      <c r="L127" s="3">
        <v>27812.25</v>
      </c>
      <c r="M127" s="3">
        <v>0</v>
      </c>
      <c r="N127" s="3">
        <v>3328</v>
      </c>
      <c r="O127" s="3">
        <v>6868.78</v>
      </c>
      <c r="P127" s="3">
        <v>177.3</v>
      </c>
      <c r="Q127" s="3">
        <v>6740.71</v>
      </c>
      <c r="R127" s="3">
        <v>118.37</v>
      </c>
      <c r="S127" s="3">
        <v>1290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59181</v>
      </c>
      <c r="AB127">
        <v>257971.78</v>
      </c>
      <c r="AC127">
        <v>0</v>
      </c>
      <c r="AD127">
        <v>186819.96</v>
      </c>
      <c r="AE127">
        <v>0</v>
      </c>
      <c r="AF127">
        <v>24519.23</v>
      </c>
      <c r="AG127">
        <v>0</v>
      </c>
      <c r="AH127">
        <v>11962.95</v>
      </c>
      <c r="AI127">
        <v>2304.5100000000002</v>
      </c>
      <c r="AJ127">
        <v>209</v>
      </c>
      <c r="AK127">
        <v>5773.33</v>
      </c>
      <c r="AL127">
        <v>1439.83</v>
      </c>
      <c r="AM127">
        <v>70765.919999999998</v>
      </c>
      <c r="AN127">
        <v>940</v>
      </c>
      <c r="AO127">
        <v>36713.19</v>
      </c>
      <c r="AP127">
        <v>1683.25</v>
      </c>
      <c r="AQ127">
        <v>30749.06</v>
      </c>
      <c r="AR127">
        <v>7544.65</v>
      </c>
      <c r="AS127">
        <v>6623.08</v>
      </c>
      <c r="AT127">
        <v>41447.120000000003</v>
      </c>
      <c r="AU127">
        <v>15268.74</v>
      </c>
      <c r="AV127">
        <v>0</v>
      </c>
      <c r="AW127">
        <v>1963.54</v>
      </c>
      <c r="AX127">
        <v>2958.85</v>
      </c>
      <c r="AY127">
        <v>0</v>
      </c>
      <c r="AZ127">
        <v>30309.21</v>
      </c>
      <c r="BA127">
        <v>63949.21</v>
      </c>
      <c r="BB127">
        <v>5359.06</v>
      </c>
      <c r="BC127" s="3">
        <v>13974.48</v>
      </c>
      <c r="BD127" s="3">
        <v>0</v>
      </c>
      <c r="BE127" s="3">
        <v>0</v>
      </c>
      <c r="BF127" s="3">
        <v>0</v>
      </c>
      <c r="BG127" s="3">
        <v>0</v>
      </c>
      <c r="BH127" s="3">
        <v>0</v>
      </c>
      <c r="BI127" s="3">
        <v>6925</v>
      </c>
      <c r="BJ127" s="3">
        <v>0</v>
      </c>
      <c r="BK127" s="3">
        <v>0</v>
      </c>
      <c r="BL127" s="3">
        <v>1</v>
      </c>
      <c r="BM127" s="3">
        <v>0</v>
      </c>
      <c r="BN127" s="3">
        <v>44336.13</v>
      </c>
      <c r="BO127" s="3">
        <v>0</v>
      </c>
      <c r="BP127" s="3">
        <v>0</v>
      </c>
      <c r="BQ127" s="3">
        <v>0</v>
      </c>
      <c r="BR127" s="3">
        <v>134176.99</v>
      </c>
      <c r="BS127" s="3">
        <v>5225.76</v>
      </c>
      <c r="BT127" s="3">
        <v>0</v>
      </c>
      <c r="BU127" s="3">
        <v>0</v>
      </c>
      <c r="BV127" s="3">
        <v>0</v>
      </c>
      <c r="BW127" s="3"/>
    </row>
    <row r="128" spans="1:77" ht="15" x14ac:dyDescent="0.25">
      <c r="A128" s="35">
        <v>2279</v>
      </c>
      <c r="B128" s="2" t="str">
        <f>_xlfn.XLOOKUP(A128,'Schools lookup'!A:A,'Schools lookup'!B:B)</f>
        <v>CIP2279</v>
      </c>
      <c r="C128" s="2" t="str">
        <f>_xlfn.XLOOKUP(A128,'Schools lookup'!A:A,'Schools lookup'!C:C)</f>
        <v>Peak Dale Primary School</v>
      </c>
      <c r="D128" s="3">
        <v>53952.63</v>
      </c>
      <c r="E128" s="3">
        <v>0</v>
      </c>
      <c r="F128" s="3">
        <v>9771.7800000000007</v>
      </c>
      <c r="G128" s="3">
        <v>509580.42</v>
      </c>
      <c r="H128" s="3">
        <v>0</v>
      </c>
      <c r="I128" s="3">
        <v>16244.97</v>
      </c>
      <c r="J128" s="3">
        <v>0</v>
      </c>
      <c r="K128" s="3">
        <v>20428</v>
      </c>
      <c r="L128" s="3">
        <v>23748.55</v>
      </c>
      <c r="M128" s="3">
        <v>0</v>
      </c>
      <c r="N128" s="3">
        <v>605</v>
      </c>
      <c r="O128" s="3">
        <v>13222.24</v>
      </c>
      <c r="P128" s="3">
        <v>17058.93</v>
      </c>
      <c r="Q128" s="3">
        <v>5356.17</v>
      </c>
      <c r="R128" s="3">
        <v>0</v>
      </c>
      <c r="S128" s="3">
        <v>4343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26715</v>
      </c>
      <c r="AB128">
        <v>297863.17</v>
      </c>
      <c r="AC128">
        <v>0</v>
      </c>
      <c r="AD128">
        <v>73302.080000000002</v>
      </c>
      <c r="AE128">
        <v>15625.98</v>
      </c>
      <c r="AF128">
        <v>27110.59</v>
      </c>
      <c r="AG128">
        <v>0</v>
      </c>
      <c r="AH128">
        <v>12188.58</v>
      </c>
      <c r="AI128">
        <v>1820.65</v>
      </c>
      <c r="AJ128">
        <v>633.83000000000004</v>
      </c>
      <c r="AK128">
        <v>6559.49</v>
      </c>
      <c r="AL128">
        <v>534.39</v>
      </c>
      <c r="AM128">
        <v>14456.2</v>
      </c>
      <c r="AN128">
        <v>1082.22</v>
      </c>
      <c r="AO128">
        <v>1245.42</v>
      </c>
      <c r="AP128">
        <v>2624.1</v>
      </c>
      <c r="AQ128">
        <v>25415.84</v>
      </c>
      <c r="AR128">
        <v>6418.39</v>
      </c>
      <c r="AS128">
        <v>1941.57</v>
      </c>
      <c r="AT128" s="25">
        <v>14261.2</v>
      </c>
      <c r="AU128">
        <v>8340.6</v>
      </c>
      <c r="AV128">
        <v>0</v>
      </c>
      <c r="AW128">
        <v>6264.61</v>
      </c>
      <c r="AX128">
        <v>2185</v>
      </c>
      <c r="AY128">
        <v>4616</v>
      </c>
      <c r="AZ128">
        <v>42101.87</v>
      </c>
      <c r="BA128">
        <v>5916.68</v>
      </c>
      <c r="BB128">
        <v>7039.1</v>
      </c>
      <c r="BC128" s="3">
        <v>12957.7</v>
      </c>
      <c r="BD128" s="3">
        <v>0</v>
      </c>
      <c r="BE128" s="3">
        <v>0</v>
      </c>
      <c r="BF128" s="3">
        <v>0</v>
      </c>
      <c r="BG128" s="3">
        <v>0</v>
      </c>
      <c r="BH128" s="3">
        <v>0</v>
      </c>
      <c r="BI128" s="3">
        <v>4832.5</v>
      </c>
      <c r="BJ128" s="3">
        <v>0</v>
      </c>
      <c r="BK128" s="3">
        <v>0</v>
      </c>
      <c r="BL128" s="3">
        <v>1</v>
      </c>
      <c r="BM128" s="3">
        <v>0</v>
      </c>
      <c r="BN128" s="3">
        <v>13782.5</v>
      </c>
      <c r="BO128" s="3">
        <v>0</v>
      </c>
      <c r="BP128" s="3">
        <v>290</v>
      </c>
      <c r="BQ128" s="3">
        <v>0</v>
      </c>
      <c r="BR128" s="3">
        <v>98749.48</v>
      </c>
      <c r="BS128" s="3">
        <v>531.78</v>
      </c>
      <c r="BT128" s="3">
        <v>0</v>
      </c>
      <c r="BU128" s="3">
        <v>0</v>
      </c>
      <c r="BV128" s="3">
        <v>0</v>
      </c>
      <c r="BW128" s="3"/>
    </row>
    <row r="129" spans="1:75" ht="15" x14ac:dyDescent="0.25">
      <c r="A129" s="35">
        <v>2283</v>
      </c>
      <c r="B129" s="2" t="str">
        <f>_xlfn.XLOOKUP(A129,'Schools lookup'!A:A,'Schools lookup'!B:B)</f>
        <v>CIP2283</v>
      </c>
      <c r="C129" s="2" t="str">
        <f>_xlfn.XLOOKUP(A129,'Schools lookup'!A:A,'Schools lookup'!C:C)</f>
        <v>Cavendish Junior School</v>
      </c>
      <c r="D129" s="3">
        <v>253139.72</v>
      </c>
      <c r="E129" s="3">
        <v>0</v>
      </c>
      <c r="F129" s="3">
        <v>26605.22</v>
      </c>
      <c r="G129" s="3">
        <v>585496.94999999995</v>
      </c>
      <c r="H129" s="3">
        <v>0</v>
      </c>
      <c r="I129" s="3">
        <v>5602.01</v>
      </c>
      <c r="J129" s="3">
        <v>0</v>
      </c>
      <c r="K129" s="3">
        <v>78296</v>
      </c>
      <c r="L129" s="3">
        <v>30383.81</v>
      </c>
      <c r="M129" s="3">
        <v>75</v>
      </c>
      <c r="N129" s="3">
        <v>2730</v>
      </c>
      <c r="O129" s="3">
        <v>32827.800000000003</v>
      </c>
      <c r="P129" s="3">
        <v>8091.55</v>
      </c>
      <c r="Q129" s="3">
        <v>8793.9500000000007</v>
      </c>
      <c r="R129" s="3">
        <v>0</v>
      </c>
      <c r="S129" s="3">
        <v>14375.86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16990</v>
      </c>
      <c r="AB129">
        <v>345878.96</v>
      </c>
      <c r="AC129">
        <v>853.77</v>
      </c>
      <c r="AD129">
        <v>140919.88</v>
      </c>
      <c r="AE129">
        <v>32440.39</v>
      </c>
      <c r="AF129">
        <v>36293.33</v>
      </c>
      <c r="AG129">
        <v>0</v>
      </c>
      <c r="AH129">
        <v>0</v>
      </c>
      <c r="AI129">
        <v>2900.51</v>
      </c>
      <c r="AJ129">
        <v>3453.4</v>
      </c>
      <c r="AK129">
        <v>7520.27</v>
      </c>
      <c r="AL129">
        <v>1967.78</v>
      </c>
      <c r="AM129">
        <v>14853.64</v>
      </c>
      <c r="AN129">
        <v>3011.49</v>
      </c>
      <c r="AO129">
        <v>3983.16</v>
      </c>
      <c r="AP129">
        <v>1185.83</v>
      </c>
      <c r="AQ129">
        <v>22672.31</v>
      </c>
      <c r="AR129">
        <v>12050.85</v>
      </c>
      <c r="AS129">
        <v>1675.44</v>
      </c>
      <c r="AT129">
        <v>40002.730000000003</v>
      </c>
      <c r="AU129">
        <v>30354.240000000002</v>
      </c>
      <c r="AV129">
        <v>0</v>
      </c>
      <c r="AW129">
        <v>1319.63</v>
      </c>
      <c r="AX129">
        <v>2645</v>
      </c>
      <c r="AY129">
        <v>12992.35</v>
      </c>
      <c r="AZ129">
        <v>46482.3</v>
      </c>
      <c r="BA129">
        <v>7759.08</v>
      </c>
      <c r="BB129">
        <v>20636.830000000002</v>
      </c>
      <c r="BC129" s="3">
        <v>14282.01</v>
      </c>
      <c r="BD129" s="3">
        <v>0</v>
      </c>
      <c r="BE129" s="3">
        <v>0</v>
      </c>
      <c r="BF129" s="3">
        <v>0</v>
      </c>
      <c r="BG129" s="3">
        <v>0</v>
      </c>
      <c r="BH129" s="3">
        <v>0</v>
      </c>
      <c r="BI129" s="3">
        <v>5192.5</v>
      </c>
      <c r="BJ129" s="3">
        <v>0</v>
      </c>
      <c r="BK129" s="3">
        <v>0</v>
      </c>
      <c r="BL129" s="3">
        <v>1</v>
      </c>
      <c r="BM129" s="3">
        <v>0</v>
      </c>
      <c r="BN129" s="3">
        <v>2506.41</v>
      </c>
      <c r="BO129" s="3">
        <v>0</v>
      </c>
      <c r="BP129" s="3">
        <v>0</v>
      </c>
      <c r="BQ129" s="3">
        <v>0</v>
      </c>
      <c r="BR129" s="3">
        <v>228667.64</v>
      </c>
      <c r="BS129" s="3">
        <v>29291.31</v>
      </c>
      <c r="BT129" s="3">
        <v>0</v>
      </c>
      <c r="BU129" s="3">
        <v>0</v>
      </c>
      <c r="BV129" s="3">
        <v>0</v>
      </c>
      <c r="BW129" s="3"/>
    </row>
    <row r="130" spans="1:75" ht="15" x14ac:dyDescent="0.25">
      <c r="A130" s="35">
        <v>2285</v>
      </c>
      <c r="B130" s="2" t="str">
        <f>_xlfn.XLOOKUP(A130,'Schools lookup'!A:A,'Schools lookup'!B:B)</f>
        <v>CIP2285</v>
      </c>
      <c r="C130" s="2" t="str">
        <f>_xlfn.XLOOKUP(A130,'Schools lookup'!A:A,'Schools lookup'!C:C)</f>
        <v>Spire Nursery and Infant School</v>
      </c>
      <c r="D130" s="3">
        <v>341482.52</v>
      </c>
      <c r="E130" s="3">
        <v>-27481.64</v>
      </c>
      <c r="F130" s="3">
        <v>21261.919999999998</v>
      </c>
      <c r="G130" s="3">
        <v>1266686.78</v>
      </c>
      <c r="H130" s="3">
        <v>0</v>
      </c>
      <c r="I130" s="3">
        <v>42006.73</v>
      </c>
      <c r="J130" s="3">
        <v>0</v>
      </c>
      <c r="K130" s="3">
        <v>108823.75</v>
      </c>
      <c r="L130" s="3">
        <v>46735.73</v>
      </c>
      <c r="M130" s="3">
        <v>0</v>
      </c>
      <c r="N130" s="3">
        <v>0</v>
      </c>
      <c r="O130" s="3">
        <v>27584.33</v>
      </c>
      <c r="P130" s="3">
        <v>4660.87</v>
      </c>
      <c r="Q130" s="3">
        <v>32608.89</v>
      </c>
      <c r="R130" s="3">
        <v>1113.01</v>
      </c>
      <c r="S130" s="3">
        <v>0</v>
      </c>
      <c r="T130" s="3">
        <v>0</v>
      </c>
      <c r="U130" s="3">
        <v>0</v>
      </c>
      <c r="V130" s="3">
        <v>0</v>
      </c>
      <c r="W130" s="3">
        <v>8886</v>
      </c>
      <c r="X130" s="3">
        <v>0</v>
      </c>
      <c r="Y130" s="3">
        <v>0</v>
      </c>
      <c r="Z130" s="3">
        <v>0</v>
      </c>
      <c r="AA130" s="3">
        <v>44758</v>
      </c>
      <c r="AB130">
        <v>548098.25</v>
      </c>
      <c r="AC130">
        <v>0</v>
      </c>
      <c r="AD130">
        <v>504922.3</v>
      </c>
      <c r="AE130">
        <v>67053.52</v>
      </c>
      <c r="AF130">
        <v>80107.649999999994</v>
      </c>
      <c r="AG130">
        <v>0</v>
      </c>
      <c r="AH130">
        <v>37833.279999999999</v>
      </c>
      <c r="AI130">
        <v>9551.2900000000009</v>
      </c>
      <c r="AJ130">
        <v>190</v>
      </c>
      <c r="AK130">
        <v>14920.03</v>
      </c>
      <c r="AL130">
        <v>4436.22</v>
      </c>
      <c r="AM130">
        <v>19951.48</v>
      </c>
      <c r="AN130">
        <v>5089.32</v>
      </c>
      <c r="AO130">
        <v>4940.24</v>
      </c>
      <c r="AP130">
        <v>3870.64</v>
      </c>
      <c r="AQ130">
        <v>41809.5</v>
      </c>
      <c r="AR130">
        <v>21375.91</v>
      </c>
      <c r="AS130">
        <v>12720.46</v>
      </c>
      <c r="AT130">
        <v>41251.120000000003</v>
      </c>
      <c r="AU130">
        <v>12207.55</v>
      </c>
      <c r="AV130">
        <v>0</v>
      </c>
      <c r="AW130">
        <v>10537.97</v>
      </c>
      <c r="AX130">
        <v>4583</v>
      </c>
      <c r="AY130">
        <v>198.28</v>
      </c>
      <c r="AZ130">
        <v>73584.14</v>
      </c>
      <c r="BA130">
        <v>31000.17</v>
      </c>
      <c r="BB130">
        <v>28050.78</v>
      </c>
      <c r="BC130" s="3">
        <v>16611.22</v>
      </c>
      <c r="BD130" s="3">
        <v>0</v>
      </c>
      <c r="BE130" s="3">
        <v>0</v>
      </c>
      <c r="BF130" s="3">
        <v>0</v>
      </c>
      <c r="BG130" s="3">
        <v>14026.69</v>
      </c>
      <c r="BH130" s="3">
        <v>0</v>
      </c>
      <c r="BI130" s="3">
        <v>5968.75</v>
      </c>
      <c r="BJ130" s="3">
        <v>0</v>
      </c>
      <c r="BK130" s="3">
        <v>0</v>
      </c>
      <c r="BL130" s="3">
        <v>1</v>
      </c>
      <c r="BM130" s="3">
        <v>0</v>
      </c>
      <c r="BN130" s="3">
        <v>-34.729999999999997</v>
      </c>
      <c r="BO130" s="3">
        <v>0</v>
      </c>
      <c r="BP130" s="3">
        <v>4777</v>
      </c>
      <c r="BQ130" s="3">
        <v>0</v>
      </c>
      <c r="BR130" s="3">
        <v>321566.77</v>
      </c>
      <c r="BS130" s="3">
        <v>22488.400000000001</v>
      </c>
      <c r="BT130" s="3">
        <v>0</v>
      </c>
      <c r="BU130" s="3">
        <v>-32622.33</v>
      </c>
      <c r="BV130" s="3">
        <v>0</v>
      </c>
      <c r="BW130" s="3"/>
    </row>
    <row r="131" spans="1:75" ht="15" x14ac:dyDescent="0.25">
      <c r="A131" s="35">
        <v>2286</v>
      </c>
      <c r="B131" s="2" t="str">
        <f>_xlfn.XLOOKUP(A131,'Schools lookup'!A:A,'Schools lookup'!B:B)</f>
        <v>CIP2286</v>
      </c>
      <c r="C131" s="2" t="str">
        <f>_xlfn.XLOOKUP(A131,'Schools lookup'!A:A,'Schools lookup'!C:C)</f>
        <v>Spire Junior School</v>
      </c>
      <c r="D131" s="3">
        <v>111321.65</v>
      </c>
      <c r="E131" s="3">
        <v>12244.58</v>
      </c>
      <c r="F131" s="3">
        <v>27393.15</v>
      </c>
      <c r="G131" s="3">
        <v>1099491.3600000001</v>
      </c>
      <c r="H131" s="3">
        <v>0</v>
      </c>
      <c r="I131" s="3">
        <v>58086.69</v>
      </c>
      <c r="J131" s="3">
        <v>0</v>
      </c>
      <c r="K131" s="3">
        <v>149690</v>
      </c>
      <c r="L131" s="3">
        <v>63809.88</v>
      </c>
      <c r="M131" s="3">
        <v>0</v>
      </c>
      <c r="N131" s="3">
        <v>840</v>
      </c>
      <c r="O131" s="3">
        <v>41399.54</v>
      </c>
      <c r="P131" s="3">
        <v>5153.96</v>
      </c>
      <c r="Q131" s="3">
        <v>16187.79</v>
      </c>
      <c r="R131" s="3">
        <v>8032.23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17860</v>
      </c>
      <c r="AB131">
        <v>572225.48</v>
      </c>
      <c r="AC131">
        <v>2673.63</v>
      </c>
      <c r="AD131">
        <v>322495.65999999997</v>
      </c>
      <c r="AE131">
        <v>59808.17</v>
      </c>
      <c r="AF131">
        <v>80555.19</v>
      </c>
      <c r="AG131">
        <v>0</v>
      </c>
      <c r="AH131">
        <v>26226.15</v>
      </c>
      <c r="AI131">
        <v>4969.2700000000004</v>
      </c>
      <c r="AJ131">
        <v>4210.25</v>
      </c>
      <c r="AK131">
        <v>14150.17</v>
      </c>
      <c r="AL131">
        <v>4107.09</v>
      </c>
      <c r="AM131">
        <v>16065.08</v>
      </c>
      <c r="AN131">
        <v>5212.79</v>
      </c>
      <c r="AO131">
        <v>3655.03</v>
      </c>
      <c r="AP131">
        <v>3643.54</v>
      </c>
      <c r="AQ131">
        <v>39998.01</v>
      </c>
      <c r="AR131">
        <v>14776.64</v>
      </c>
      <c r="AS131">
        <v>5574.8</v>
      </c>
      <c r="AT131">
        <v>79682.960000000006</v>
      </c>
      <c r="AU131">
        <v>11589.2</v>
      </c>
      <c r="AV131">
        <v>0</v>
      </c>
      <c r="AW131">
        <v>4568.72</v>
      </c>
      <c r="AX131">
        <v>5441.25</v>
      </c>
      <c r="AY131">
        <v>12905.71</v>
      </c>
      <c r="AZ131">
        <v>63427.02</v>
      </c>
      <c r="BA131">
        <v>25009</v>
      </c>
      <c r="BB131">
        <v>33345.93</v>
      </c>
      <c r="BC131" s="3">
        <v>21361.35</v>
      </c>
      <c r="BD131" s="3">
        <v>0</v>
      </c>
      <c r="BE131" s="3">
        <v>0</v>
      </c>
      <c r="BF131" s="3">
        <v>0</v>
      </c>
      <c r="BG131" s="3">
        <v>0</v>
      </c>
      <c r="BH131" s="3">
        <v>0</v>
      </c>
      <c r="BI131" s="3">
        <v>6092.5</v>
      </c>
      <c r="BJ131" s="3">
        <v>0</v>
      </c>
      <c r="BK131" s="3">
        <v>0</v>
      </c>
      <c r="BL131" s="3">
        <v>1</v>
      </c>
      <c r="BM131" s="3">
        <v>0</v>
      </c>
      <c r="BN131" s="3">
        <v>15728</v>
      </c>
      <c r="BO131" s="3">
        <v>0</v>
      </c>
      <c r="BP131" s="3">
        <v>1564</v>
      </c>
      <c r="BQ131" s="3">
        <v>0</v>
      </c>
      <c r="BR131" s="3">
        <v>134195.40000000002</v>
      </c>
      <c r="BS131" s="3">
        <v>16193.65</v>
      </c>
      <c r="BT131" s="3">
        <v>0</v>
      </c>
      <c r="BU131" s="3">
        <v>12244.58</v>
      </c>
      <c r="BV131" s="3">
        <v>0</v>
      </c>
      <c r="BW131" s="3"/>
    </row>
    <row r="132" spans="1:75" ht="15" x14ac:dyDescent="0.25">
      <c r="A132" s="35">
        <v>2288</v>
      </c>
      <c r="B132" s="2" t="str">
        <f>_xlfn.XLOOKUP(A132,'Schools lookup'!A:A,'Schools lookup'!B:B)</f>
        <v>CIP2288</v>
      </c>
      <c r="C132" s="2" t="str">
        <f>_xlfn.XLOOKUP(A132,'Schools lookup'!A:A,'Schools lookup'!C:C)</f>
        <v>Hasland Junior School</v>
      </c>
      <c r="D132" s="3">
        <v>474543.98</v>
      </c>
      <c r="E132" s="3">
        <v>-15147.6</v>
      </c>
      <c r="F132" s="3">
        <v>38418.22</v>
      </c>
      <c r="G132" s="3">
        <v>1777968.48</v>
      </c>
      <c r="H132" s="3">
        <v>0</v>
      </c>
      <c r="I132" s="3">
        <v>92670.37</v>
      </c>
      <c r="J132" s="3">
        <v>0</v>
      </c>
      <c r="K132" s="3">
        <v>161795</v>
      </c>
      <c r="L132" s="3">
        <v>70177</v>
      </c>
      <c r="M132" s="3">
        <v>0</v>
      </c>
      <c r="N132" s="3">
        <v>1200</v>
      </c>
      <c r="O132" s="3">
        <v>44791.68</v>
      </c>
      <c r="P132" s="3">
        <v>55227.18</v>
      </c>
      <c r="Q132" s="3">
        <v>24080.29</v>
      </c>
      <c r="R132" s="3">
        <v>551.16</v>
      </c>
      <c r="S132" s="3">
        <v>39275.96</v>
      </c>
      <c r="T132" s="3">
        <v>0</v>
      </c>
      <c r="U132" s="3">
        <v>0</v>
      </c>
      <c r="V132" s="3">
        <v>0</v>
      </c>
      <c r="W132" s="3">
        <v>10535.11</v>
      </c>
      <c r="X132" s="3">
        <v>0</v>
      </c>
      <c r="Y132" s="3">
        <v>0</v>
      </c>
      <c r="Z132" s="3">
        <v>0</v>
      </c>
      <c r="AA132" s="3">
        <v>19781</v>
      </c>
      <c r="AB132">
        <v>1061642.3400000001</v>
      </c>
      <c r="AC132">
        <v>9575.9</v>
      </c>
      <c r="AD132">
        <v>446129.23</v>
      </c>
      <c r="AE132">
        <v>25323.69</v>
      </c>
      <c r="AF132">
        <v>120699.43</v>
      </c>
      <c r="AG132">
        <v>0</v>
      </c>
      <c r="AH132">
        <v>65585.61</v>
      </c>
      <c r="AI132">
        <v>9337.77</v>
      </c>
      <c r="AJ132">
        <v>8666.2000000000007</v>
      </c>
      <c r="AK132">
        <v>20143.439999999999</v>
      </c>
      <c r="AL132">
        <v>5173.7</v>
      </c>
      <c r="AM132">
        <v>10808.41</v>
      </c>
      <c r="AN132">
        <v>1126.02</v>
      </c>
      <c r="AO132">
        <v>56706.29</v>
      </c>
      <c r="AP132">
        <v>3978.37</v>
      </c>
      <c r="AQ132">
        <v>45291.89</v>
      </c>
      <c r="AR132">
        <v>53248</v>
      </c>
      <c r="AS132">
        <v>13294.53</v>
      </c>
      <c r="AT132">
        <v>127809.74</v>
      </c>
      <c r="AU132">
        <v>16588.830000000002</v>
      </c>
      <c r="AV132">
        <v>0</v>
      </c>
      <c r="AW132">
        <v>12157.79</v>
      </c>
      <c r="AX132">
        <v>10810</v>
      </c>
      <c r="AY132">
        <v>18359.66</v>
      </c>
      <c r="AZ132">
        <v>92366.25</v>
      </c>
      <c r="BA132">
        <v>19089.48</v>
      </c>
      <c r="BB132">
        <v>14685.69</v>
      </c>
      <c r="BC132" s="3">
        <v>46806.22</v>
      </c>
      <c r="BD132" s="3">
        <v>0</v>
      </c>
      <c r="BE132" s="3">
        <v>0</v>
      </c>
      <c r="BF132" s="3">
        <v>0</v>
      </c>
      <c r="BG132" s="3">
        <v>9357.41</v>
      </c>
      <c r="BH132" s="3">
        <v>0</v>
      </c>
      <c r="BI132" s="3">
        <v>8241.25</v>
      </c>
      <c r="BJ132" s="3">
        <v>0</v>
      </c>
      <c r="BK132" s="3">
        <v>0</v>
      </c>
      <c r="BL132" s="3">
        <v>1</v>
      </c>
      <c r="BM132" s="3">
        <v>0</v>
      </c>
      <c r="BN132" s="3">
        <v>15131.81</v>
      </c>
      <c r="BO132" s="3">
        <v>0</v>
      </c>
      <c r="BP132" s="3">
        <v>13962.73</v>
      </c>
      <c r="BQ132" s="3">
        <v>0</v>
      </c>
      <c r="BR132" s="3">
        <v>446657.84</v>
      </c>
      <c r="BS132" s="3">
        <v>17564.93</v>
      </c>
      <c r="BT132" s="3">
        <v>0</v>
      </c>
      <c r="BU132" s="3">
        <v>-13969.9</v>
      </c>
      <c r="BV132" s="3">
        <v>0</v>
      </c>
      <c r="BW132" s="3"/>
    </row>
    <row r="133" spans="1:75" ht="15" x14ac:dyDescent="0.25">
      <c r="A133" s="35">
        <v>2289</v>
      </c>
      <c r="B133" s="2" t="str">
        <f>_xlfn.XLOOKUP(A133,'Schools lookup'!A:A,'Schools lookup'!B:B)</f>
        <v>CIP2289</v>
      </c>
      <c r="C133" s="2" t="str">
        <f>_xlfn.XLOOKUP(A133,'Schools lookup'!A:A,'Schools lookup'!C:C)</f>
        <v>Hasland Infant School</v>
      </c>
      <c r="D133" s="3">
        <v>179306.97</v>
      </c>
      <c r="E133" s="3">
        <v>64699.65</v>
      </c>
      <c r="F133" s="3">
        <v>16699.009999999998</v>
      </c>
      <c r="G133" s="3">
        <v>1607821.37</v>
      </c>
      <c r="H133" s="3">
        <v>0</v>
      </c>
      <c r="I133" s="3">
        <v>61917.1</v>
      </c>
      <c r="J133" s="3">
        <v>0</v>
      </c>
      <c r="K133" s="3">
        <v>110089.8</v>
      </c>
      <c r="L133" s="3">
        <v>56687.43</v>
      </c>
      <c r="M133" s="3">
        <v>0</v>
      </c>
      <c r="N133" s="3">
        <v>0</v>
      </c>
      <c r="O133" s="3">
        <v>18477.55</v>
      </c>
      <c r="P133" s="3">
        <v>84</v>
      </c>
      <c r="Q133" s="3">
        <v>2039.99</v>
      </c>
      <c r="R133" s="3">
        <v>147.80000000000001</v>
      </c>
      <c r="S133" s="3">
        <v>8934</v>
      </c>
      <c r="T133" s="3">
        <v>0</v>
      </c>
      <c r="U133" s="3">
        <v>0</v>
      </c>
      <c r="V133" s="3">
        <v>0</v>
      </c>
      <c r="W133" s="3">
        <v>12674</v>
      </c>
      <c r="X133" s="3">
        <v>0</v>
      </c>
      <c r="Y133" s="3">
        <v>0</v>
      </c>
      <c r="Z133" s="3">
        <v>0</v>
      </c>
      <c r="AA133" s="3">
        <v>112670</v>
      </c>
      <c r="AB133">
        <v>832867.76</v>
      </c>
      <c r="AC133">
        <v>479.51</v>
      </c>
      <c r="AD133">
        <v>498637.68</v>
      </c>
      <c r="AE133">
        <v>35267.15</v>
      </c>
      <c r="AF133">
        <v>119022.25</v>
      </c>
      <c r="AG133">
        <v>0</v>
      </c>
      <c r="AH133">
        <v>105065.92</v>
      </c>
      <c r="AI133">
        <v>8435.76</v>
      </c>
      <c r="AJ133">
        <v>7293.95</v>
      </c>
      <c r="AK133">
        <v>17545.48</v>
      </c>
      <c r="AL133">
        <v>4247.51</v>
      </c>
      <c r="AM133">
        <v>22019.06</v>
      </c>
      <c r="AN133">
        <v>0</v>
      </c>
      <c r="AO133">
        <v>34828.269999999997</v>
      </c>
      <c r="AP133">
        <v>4575.93</v>
      </c>
      <c r="AQ133">
        <v>39856.18</v>
      </c>
      <c r="AR133">
        <v>22810.54</v>
      </c>
      <c r="AS133">
        <v>2781.24</v>
      </c>
      <c r="AT133">
        <v>23985.59</v>
      </c>
      <c r="AU133">
        <v>12619.24</v>
      </c>
      <c r="AV133">
        <v>0</v>
      </c>
      <c r="AW133">
        <v>20942.490000000002</v>
      </c>
      <c r="AX133">
        <v>8308.75</v>
      </c>
      <c r="AY133">
        <v>275.02</v>
      </c>
      <c r="AZ133">
        <v>122969.75</v>
      </c>
      <c r="BA133">
        <v>0</v>
      </c>
      <c r="BB133">
        <v>11303.03</v>
      </c>
      <c r="BC133" s="3">
        <v>33148.44</v>
      </c>
      <c r="BD133" s="3">
        <v>0</v>
      </c>
      <c r="BE133" s="3">
        <v>0</v>
      </c>
      <c r="BF133" s="3">
        <v>0</v>
      </c>
      <c r="BG133" s="3">
        <v>0</v>
      </c>
      <c r="BH133" s="3">
        <v>0</v>
      </c>
      <c r="BI133" s="3">
        <v>7791.25</v>
      </c>
      <c r="BJ133" s="3">
        <v>0</v>
      </c>
      <c r="BK133" s="3">
        <v>0</v>
      </c>
      <c r="BL133" s="3">
        <v>1</v>
      </c>
      <c r="BM133" s="3">
        <v>0</v>
      </c>
      <c r="BN133" s="3">
        <v>13518.95</v>
      </c>
      <c r="BO133" s="3">
        <v>0</v>
      </c>
      <c r="BP133" s="3">
        <v>0</v>
      </c>
      <c r="BQ133" s="3">
        <v>0</v>
      </c>
      <c r="BR133" s="3">
        <v>168889.12</v>
      </c>
      <c r="BS133" s="3">
        <v>10971.31</v>
      </c>
      <c r="BT133" s="3">
        <v>0</v>
      </c>
      <c r="BU133" s="3">
        <v>77373.649999999994</v>
      </c>
      <c r="BV133" s="3">
        <v>0</v>
      </c>
      <c r="BW133" s="3"/>
    </row>
    <row r="134" spans="1:75" ht="15" x14ac:dyDescent="0.25">
      <c r="A134" s="35">
        <v>2290</v>
      </c>
      <c r="B134" s="2" t="str">
        <f>_xlfn.XLOOKUP(A134,'Schools lookup'!A:A,'Schools lookup'!B:B)</f>
        <v>CIP2290</v>
      </c>
      <c r="C134" s="2" t="str">
        <f>_xlfn.XLOOKUP(A134,'Schools lookup'!A:A,'Schools lookup'!C:C)</f>
        <v>Hady Primary School</v>
      </c>
      <c r="D134" s="3">
        <v>145535.23000000001</v>
      </c>
      <c r="E134" s="3">
        <v>-4751.76</v>
      </c>
      <c r="F134" s="3">
        <v>17828.150000000001</v>
      </c>
      <c r="G134" s="3">
        <v>1487851.02</v>
      </c>
      <c r="H134" s="3">
        <v>0</v>
      </c>
      <c r="I134" s="3">
        <v>77352.7</v>
      </c>
      <c r="J134" s="3">
        <v>0</v>
      </c>
      <c r="K134" s="3">
        <v>79769.899999999994</v>
      </c>
      <c r="L134" s="3">
        <v>65787.19</v>
      </c>
      <c r="M134" s="3">
        <v>563.59</v>
      </c>
      <c r="N134" s="3">
        <v>4500</v>
      </c>
      <c r="O134" s="3">
        <v>42863.98</v>
      </c>
      <c r="P134" s="3">
        <v>22083.919999999998</v>
      </c>
      <c r="Q134" s="3">
        <v>34802.32</v>
      </c>
      <c r="R134" s="3">
        <v>4759.4799999999996</v>
      </c>
      <c r="S134" s="3">
        <v>25146.03</v>
      </c>
      <c r="T134" s="3">
        <v>0</v>
      </c>
      <c r="U134" s="3">
        <v>0</v>
      </c>
      <c r="V134" s="3">
        <v>0</v>
      </c>
      <c r="W134" s="3">
        <v>48953.78</v>
      </c>
      <c r="X134" s="3">
        <v>0</v>
      </c>
      <c r="Y134" s="3">
        <v>0</v>
      </c>
      <c r="Z134" s="3">
        <v>0</v>
      </c>
      <c r="AA134" s="3">
        <v>62589</v>
      </c>
      <c r="AB134">
        <v>833845.22</v>
      </c>
      <c r="AC134">
        <v>10097.74</v>
      </c>
      <c r="AD134">
        <v>518309.86</v>
      </c>
      <c r="AE134">
        <v>47787.31</v>
      </c>
      <c r="AF134">
        <v>85548.71</v>
      </c>
      <c r="AG134">
        <v>0</v>
      </c>
      <c r="AH134">
        <v>35347.25</v>
      </c>
      <c r="AI134">
        <v>8194.4500000000007</v>
      </c>
      <c r="AJ134">
        <v>6768</v>
      </c>
      <c r="AK134">
        <v>19961.21</v>
      </c>
      <c r="AL134">
        <v>4259.88</v>
      </c>
      <c r="AM134">
        <v>15801.89</v>
      </c>
      <c r="AN134">
        <v>8996.5400000000009</v>
      </c>
      <c r="AO134">
        <v>6152.21</v>
      </c>
      <c r="AP134">
        <v>4822.99</v>
      </c>
      <c r="AQ134">
        <v>40874.089999999997</v>
      </c>
      <c r="AR134">
        <v>22704.5</v>
      </c>
      <c r="AS134">
        <v>11493.21</v>
      </c>
      <c r="AT134" s="25">
        <v>94439.8</v>
      </c>
      <c r="AU134">
        <v>14209.34</v>
      </c>
      <c r="AV134">
        <v>0</v>
      </c>
      <c r="AW134">
        <v>12870.61</v>
      </c>
      <c r="AX134">
        <v>8682.5</v>
      </c>
      <c r="AY134">
        <v>9486.67</v>
      </c>
      <c r="AZ134">
        <v>92910.85</v>
      </c>
      <c r="BA134">
        <v>43432.4</v>
      </c>
      <c r="BB134">
        <v>27383.23</v>
      </c>
      <c r="BC134" s="3">
        <v>31462.6</v>
      </c>
      <c r="BD134" s="3">
        <v>0</v>
      </c>
      <c r="BE134" s="3">
        <v>0</v>
      </c>
      <c r="BF134" s="3">
        <v>0</v>
      </c>
      <c r="BG134" s="3">
        <v>31955.34</v>
      </c>
      <c r="BH134" s="3">
        <v>0</v>
      </c>
      <c r="BI134" s="3">
        <v>7637.8</v>
      </c>
      <c r="BJ134" s="3">
        <v>0</v>
      </c>
      <c r="BK134" s="3">
        <v>0</v>
      </c>
      <c r="BL134" s="3">
        <v>1</v>
      </c>
      <c r="BM134" s="3">
        <v>0</v>
      </c>
      <c r="BN134" s="3">
        <v>14395.04</v>
      </c>
      <c r="BO134" s="3">
        <v>0</v>
      </c>
      <c r="BP134" s="3">
        <v>6254.36</v>
      </c>
      <c r="BQ134" s="3">
        <v>0</v>
      </c>
      <c r="BR134" s="3">
        <v>37760.98000000001</v>
      </c>
      <c r="BS134" s="3">
        <v>4816.55</v>
      </c>
      <c r="BT134" s="3">
        <v>0</v>
      </c>
      <c r="BU134" s="3">
        <v>12246.679999999997</v>
      </c>
      <c r="BV134" s="3">
        <v>0</v>
      </c>
      <c r="BW134" s="3"/>
    </row>
    <row r="135" spans="1:75" ht="15" x14ac:dyDescent="0.25">
      <c r="A135" s="35">
        <v>2293</v>
      </c>
      <c r="B135" s="2" t="str">
        <f>_xlfn.XLOOKUP(A135,'Schools lookup'!A:A,'Schools lookup'!B:B)</f>
        <v>CIP2293</v>
      </c>
      <c r="C135" s="2" t="str">
        <f>_xlfn.XLOOKUP(A135,'Schools lookup'!A:A,'Schools lookup'!C:C)</f>
        <v>Highfield Hall Primary School</v>
      </c>
      <c r="D135" s="3">
        <v>132745.29</v>
      </c>
      <c r="E135" s="3">
        <v>-27354.9</v>
      </c>
      <c r="F135" s="3">
        <v>8478.75</v>
      </c>
      <c r="G135" s="3">
        <v>2038396.97</v>
      </c>
      <c r="H135" s="3">
        <v>0</v>
      </c>
      <c r="I135" s="3">
        <v>152317.44</v>
      </c>
      <c r="J135" s="3">
        <v>0</v>
      </c>
      <c r="K135" s="3">
        <v>185424.94</v>
      </c>
      <c r="L135" s="3">
        <v>83326.2</v>
      </c>
      <c r="M135" s="3">
        <v>0</v>
      </c>
      <c r="N135" s="3">
        <v>15437.5</v>
      </c>
      <c r="O135" s="3">
        <v>34808.89</v>
      </c>
      <c r="P135" s="3">
        <v>9738.8700000000008</v>
      </c>
      <c r="Q135" s="3">
        <v>0</v>
      </c>
      <c r="R135" s="3">
        <v>16457.5</v>
      </c>
      <c r="S135" s="3">
        <v>2165.1</v>
      </c>
      <c r="T135" s="3">
        <v>0</v>
      </c>
      <c r="U135" s="3">
        <v>0</v>
      </c>
      <c r="V135" s="3">
        <v>0</v>
      </c>
      <c r="W135" s="3">
        <v>39679.449999999997</v>
      </c>
      <c r="X135" s="3">
        <v>0</v>
      </c>
      <c r="Y135" s="3">
        <v>0</v>
      </c>
      <c r="Z135" s="3">
        <v>0</v>
      </c>
      <c r="AA135" s="3">
        <v>57785</v>
      </c>
      <c r="AB135">
        <v>1219784.48</v>
      </c>
      <c r="AC135">
        <v>2043.49</v>
      </c>
      <c r="AD135">
        <v>508617.83</v>
      </c>
      <c r="AE135">
        <v>4735.2</v>
      </c>
      <c r="AF135">
        <v>105206.64</v>
      </c>
      <c r="AG135">
        <v>0</v>
      </c>
      <c r="AH135">
        <v>81833.03</v>
      </c>
      <c r="AI135">
        <v>10224.07</v>
      </c>
      <c r="AJ135">
        <v>2080.4</v>
      </c>
      <c r="AK135">
        <v>5145.05</v>
      </c>
      <c r="AL135">
        <v>2770.41</v>
      </c>
      <c r="AM135">
        <v>52092.69</v>
      </c>
      <c r="AN135">
        <v>3448.72</v>
      </c>
      <c r="AO135">
        <v>87059.520000000004</v>
      </c>
      <c r="AP135">
        <v>6509.22</v>
      </c>
      <c r="AQ135">
        <v>97040.03</v>
      </c>
      <c r="AR135">
        <v>37080.300000000003</v>
      </c>
      <c r="AS135">
        <v>9351.94</v>
      </c>
      <c r="AT135">
        <v>84947.13</v>
      </c>
      <c r="AU135">
        <v>14053.9</v>
      </c>
      <c r="AV135">
        <v>0</v>
      </c>
      <c r="AW135">
        <v>20996.86</v>
      </c>
      <c r="AX135">
        <v>45778.36</v>
      </c>
      <c r="AY135">
        <v>145.85</v>
      </c>
      <c r="AZ135">
        <v>81991.92</v>
      </c>
      <c r="BA135">
        <v>44586.25</v>
      </c>
      <c r="BB135">
        <v>90641.38</v>
      </c>
      <c r="BC135" s="3">
        <v>37313.01</v>
      </c>
      <c r="BD135" s="3">
        <v>0</v>
      </c>
      <c r="BE135" s="3">
        <v>0</v>
      </c>
      <c r="BF135" s="3">
        <v>0</v>
      </c>
      <c r="BG135" s="3">
        <v>36145.480000000003</v>
      </c>
      <c r="BH135" s="3">
        <v>0</v>
      </c>
      <c r="BI135" s="3">
        <v>8797.9</v>
      </c>
      <c r="BJ135" s="3">
        <v>0</v>
      </c>
      <c r="BK135" s="3">
        <v>0</v>
      </c>
      <c r="BL135" s="3">
        <v>1</v>
      </c>
      <c r="BM135" s="3">
        <v>0</v>
      </c>
      <c r="BN135" s="3">
        <v>12293.3</v>
      </c>
      <c r="BO135" s="3">
        <v>0</v>
      </c>
      <c r="BP135" s="3">
        <v>0</v>
      </c>
      <c r="BQ135" s="3">
        <v>0</v>
      </c>
      <c r="BR135" s="3">
        <v>73125.670000000013</v>
      </c>
      <c r="BS135" s="3">
        <v>4983.3500000000004</v>
      </c>
      <c r="BT135" s="3">
        <v>0</v>
      </c>
      <c r="BU135" s="3">
        <v>-23820.930000000008</v>
      </c>
      <c r="BV135" s="3">
        <v>0</v>
      </c>
      <c r="BW135" s="3"/>
    </row>
    <row r="136" spans="1:75" ht="15" x14ac:dyDescent="0.25">
      <c r="A136" s="35">
        <v>2296</v>
      </c>
      <c r="B136" s="2" t="str">
        <f>_xlfn.XLOOKUP(A136,'Schools lookup'!A:A,'Schools lookup'!B:B)</f>
        <v>CIP2296</v>
      </c>
      <c r="C136" s="2" t="str">
        <f>_xlfn.XLOOKUP(A136,'Schools lookup'!A:A,'Schools lookup'!C:C)</f>
        <v>Abercrombie Primary School</v>
      </c>
      <c r="D136" s="3">
        <v>78008.06</v>
      </c>
      <c r="E136" s="3">
        <v>-47405.120000000003</v>
      </c>
      <c r="F136" s="3">
        <v>11708.09</v>
      </c>
      <c r="G136" s="3">
        <v>1241561.49</v>
      </c>
      <c r="H136" s="3">
        <v>0</v>
      </c>
      <c r="I136" s="3">
        <v>101431.95</v>
      </c>
      <c r="J136" s="3">
        <v>0</v>
      </c>
      <c r="K136" s="3">
        <v>92132.58</v>
      </c>
      <c r="L136" s="3">
        <v>50754.62</v>
      </c>
      <c r="M136" s="3">
        <v>0</v>
      </c>
      <c r="N136" s="3">
        <v>0</v>
      </c>
      <c r="O136" s="3">
        <v>60994.52</v>
      </c>
      <c r="P136" s="3">
        <v>23141.05</v>
      </c>
      <c r="Q136" s="3">
        <v>7075.32</v>
      </c>
      <c r="R136" s="3">
        <v>118.4</v>
      </c>
      <c r="S136" s="3">
        <v>17380.599999999999</v>
      </c>
      <c r="T136" s="3">
        <v>0</v>
      </c>
      <c r="U136" s="3">
        <v>0</v>
      </c>
      <c r="V136" s="3">
        <v>0</v>
      </c>
      <c r="W136" s="3">
        <v>4718.1000000000004</v>
      </c>
      <c r="X136" s="3">
        <v>0</v>
      </c>
      <c r="Y136" s="3">
        <v>0</v>
      </c>
      <c r="Z136" s="3">
        <v>0</v>
      </c>
      <c r="AA136" s="3">
        <v>49358</v>
      </c>
      <c r="AB136">
        <v>643346.32999999996</v>
      </c>
      <c r="AC136">
        <v>15815.9</v>
      </c>
      <c r="AD136">
        <v>383256.26</v>
      </c>
      <c r="AE136">
        <v>55436.34</v>
      </c>
      <c r="AF136">
        <v>75337.84</v>
      </c>
      <c r="AG136">
        <v>0</v>
      </c>
      <c r="AH136">
        <v>35942.839999999997</v>
      </c>
      <c r="AI136">
        <v>6255.9</v>
      </c>
      <c r="AJ136">
        <v>4899</v>
      </c>
      <c r="AK136">
        <v>13149.41</v>
      </c>
      <c r="AL136">
        <v>3253.44</v>
      </c>
      <c r="AM136">
        <v>15078.22</v>
      </c>
      <c r="AN136">
        <v>2667.5</v>
      </c>
      <c r="AO136">
        <v>4516.17</v>
      </c>
      <c r="AP136">
        <v>3146.3</v>
      </c>
      <c r="AQ136">
        <v>35888.239999999998</v>
      </c>
      <c r="AR136">
        <v>43776</v>
      </c>
      <c r="AS136">
        <v>7061.54</v>
      </c>
      <c r="AT136">
        <v>69578.710000000006</v>
      </c>
      <c r="AU136">
        <v>16179.55</v>
      </c>
      <c r="AV136">
        <v>0</v>
      </c>
      <c r="AW136">
        <v>33115.51</v>
      </c>
      <c r="AX136">
        <v>6222.25</v>
      </c>
      <c r="AY136">
        <v>4539.01</v>
      </c>
      <c r="AZ136">
        <v>78093.009999999995</v>
      </c>
      <c r="BA136">
        <v>7731.68</v>
      </c>
      <c r="BB136">
        <v>7507.5</v>
      </c>
      <c r="BC136" s="3">
        <v>24280.95</v>
      </c>
      <c r="BD136" s="3">
        <v>0</v>
      </c>
      <c r="BE136" s="3">
        <v>0</v>
      </c>
      <c r="BF136" s="3">
        <v>0</v>
      </c>
      <c r="BG136" s="3">
        <v>28700.34</v>
      </c>
      <c r="BH136" s="3">
        <v>2044.06</v>
      </c>
      <c r="BI136" s="3">
        <v>6733.75</v>
      </c>
      <c r="BJ136" s="3">
        <v>0</v>
      </c>
      <c r="BK136" s="3">
        <v>0</v>
      </c>
      <c r="BL136" s="3">
        <v>1</v>
      </c>
      <c r="BM136" s="3">
        <v>0</v>
      </c>
      <c r="BN136" s="3">
        <v>9417</v>
      </c>
      <c r="BO136" s="3">
        <v>0</v>
      </c>
      <c r="BP136" s="3">
        <v>5392</v>
      </c>
      <c r="BQ136" s="3">
        <v>0</v>
      </c>
      <c r="BR136" s="3">
        <v>125880.93</v>
      </c>
      <c r="BS136" s="3">
        <v>3632.84</v>
      </c>
      <c r="BT136" s="3">
        <v>0</v>
      </c>
      <c r="BU136" s="3">
        <v>-73431.42</v>
      </c>
      <c r="BV136" s="3">
        <v>0</v>
      </c>
      <c r="BW136" s="3"/>
    </row>
    <row r="137" spans="1:75" ht="15" x14ac:dyDescent="0.25">
      <c r="A137" s="35">
        <v>2306</v>
      </c>
      <c r="B137" s="2" t="str">
        <f>_xlfn.XLOOKUP(A137,'Schools lookup'!A:A,'Schools lookup'!B:B)</f>
        <v>CIP2306</v>
      </c>
      <c r="C137" s="2" t="str">
        <f>_xlfn.XLOOKUP(A137,'Schools lookup'!A:A,'Schools lookup'!C:C)</f>
        <v>The Park Infant &amp; Nursery School</v>
      </c>
      <c r="D137" s="3">
        <v>132625.92000000001</v>
      </c>
      <c r="E137" s="3">
        <v>0</v>
      </c>
      <c r="F137" s="3">
        <v>28387.43</v>
      </c>
      <c r="G137" s="3">
        <v>1078292.8799999999</v>
      </c>
      <c r="H137" s="3">
        <v>0</v>
      </c>
      <c r="I137" s="3">
        <v>3665.9</v>
      </c>
      <c r="J137" s="3">
        <v>0</v>
      </c>
      <c r="K137" s="3">
        <v>78385.47</v>
      </c>
      <c r="L137" s="3">
        <v>37796</v>
      </c>
      <c r="M137" s="3">
        <v>0</v>
      </c>
      <c r="N137" s="3">
        <v>0</v>
      </c>
      <c r="O137" s="3">
        <v>34823.839999999997</v>
      </c>
      <c r="P137" s="3">
        <v>2863.12</v>
      </c>
      <c r="Q137" s="3">
        <v>2095.7399999999998</v>
      </c>
      <c r="R137" s="3">
        <v>886.64</v>
      </c>
      <c r="S137" s="3">
        <v>42.75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51886</v>
      </c>
      <c r="AB137">
        <v>447491.91</v>
      </c>
      <c r="AC137">
        <v>0</v>
      </c>
      <c r="AD137">
        <v>268353.53999999998</v>
      </c>
      <c r="AE137">
        <v>37226.93</v>
      </c>
      <c r="AF137">
        <v>77354.77</v>
      </c>
      <c r="AG137">
        <v>0</v>
      </c>
      <c r="AH137">
        <v>32311.27</v>
      </c>
      <c r="AI137">
        <v>4590.6099999999997</v>
      </c>
      <c r="AJ137">
        <v>3318.25</v>
      </c>
      <c r="AK137">
        <v>14000.82</v>
      </c>
      <c r="AL137">
        <v>2732.73</v>
      </c>
      <c r="AM137">
        <v>26272.92</v>
      </c>
      <c r="AN137">
        <v>2755.76</v>
      </c>
      <c r="AO137">
        <v>5179.1099999999997</v>
      </c>
      <c r="AP137">
        <v>4460.75</v>
      </c>
      <c r="AQ137">
        <v>43657.26</v>
      </c>
      <c r="AR137">
        <v>25775.439999999999</v>
      </c>
      <c r="AS137">
        <v>3174.92</v>
      </c>
      <c r="AT137">
        <v>62693.53</v>
      </c>
      <c r="AU137">
        <v>14672.2</v>
      </c>
      <c r="AV137">
        <v>0</v>
      </c>
      <c r="AW137">
        <v>3595.18</v>
      </c>
      <c r="AX137">
        <v>6753</v>
      </c>
      <c r="AY137">
        <v>46776</v>
      </c>
      <c r="AZ137">
        <v>58719.18</v>
      </c>
      <c r="BA137">
        <v>4244.22</v>
      </c>
      <c r="BB137">
        <v>3718.34</v>
      </c>
      <c r="BC137" s="3">
        <v>20633.47</v>
      </c>
      <c r="BD137" s="3">
        <v>0</v>
      </c>
      <c r="BE137" s="3">
        <v>0</v>
      </c>
      <c r="BF137" s="3">
        <v>0</v>
      </c>
      <c r="BG137" s="3">
        <v>0</v>
      </c>
      <c r="BH137" s="3">
        <v>0</v>
      </c>
      <c r="BI137" s="3">
        <v>6418.75</v>
      </c>
      <c r="BJ137" s="3">
        <v>0</v>
      </c>
      <c r="BK137" s="3">
        <v>0</v>
      </c>
      <c r="BL137" s="3">
        <v>1</v>
      </c>
      <c r="BM137" s="3">
        <v>0</v>
      </c>
      <c r="BN137" s="3">
        <v>0</v>
      </c>
      <c r="BO137" s="3">
        <v>0</v>
      </c>
      <c r="BP137" s="3">
        <v>9773</v>
      </c>
      <c r="BQ137" s="3">
        <v>0</v>
      </c>
      <c r="BR137" s="3">
        <v>202902.23</v>
      </c>
      <c r="BS137" s="3">
        <v>25033.18</v>
      </c>
      <c r="BT137" s="3">
        <v>0</v>
      </c>
      <c r="BU137" s="3">
        <v>0</v>
      </c>
      <c r="BV137" s="3">
        <v>0</v>
      </c>
      <c r="BW137" s="3"/>
    </row>
    <row r="138" spans="1:75" ht="15" x14ac:dyDescent="0.25">
      <c r="A138" s="35">
        <v>2307</v>
      </c>
      <c r="B138" s="2" t="str">
        <f>_xlfn.XLOOKUP(A138,'Schools lookup'!A:A,'Schools lookup'!B:B)</f>
        <v>CIP2307</v>
      </c>
      <c r="C138" s="2" t="str">
        <f>_xlfn.XLOOKUP(A138,'Schools lookup'!A:A,'Schools lookup'!C:C)</f>
        <v>Brockwell Nursery and Infant School</v>
      </c>
      <c r="D138" s="3">
        <v>70628.39</v>
      </c>
      <c r="E138" s="3">
        <v>37925.5</v>
      </c>
      <c r="F138" s="3">
        <v>20644.310000000001</v>
      </c>
      <c r="G138" s="3">
        <v>1020489.06</v>
      </c>
      <c r="H138" s="3">
        <v>0</v>
      </c>
      <c r="I138" s="3">
        <v>16464.830000000002</v>
      </c>
      <c r="J138" s="3">
        <v>0</v>
      </c>
      <c r="K138" s="3">
        <v>50931.199999999997</v>
      </c>
      <c r="L138" s="3">
        <v>35370.69</v>
      </c>
      <c r="M138" s="3">
        <v>0</v>
      </c>
      <c r="N138" s="3">
        <v>0</v>
      </c>
      <c r="O138" s="3">
        <v>24573.05</v>
      </c>
      <c r="P138" s="3">
        <v>2539.77</v>
      </c>
      <c r="Q138" s="3">
        <v>193.45</v>
      </c>
      <c r="R138" s="3">
        <v>1452.11</v>
      </c>
      <c r="S138" s="3">
        <v>0</v>
      </c>
      <c r="T138" s="3">
        <v>0</v>
      </c>
      <c r="U138" s="3">
        <v>0</v>
      </c>
      <c r="V138" s="3">
        <v>0</v>
      </c>
      <c r="W138" s="3">
        <v>29337.38</v>
      </c>
      <c r="X138" s="3">
        <v>0</v>
      </c>
      <c r="Y138" s="3">
        <v>0</v>
      </c>
      <c r="Z138" s="3">
        <v>0</v>
      </c>
      <c r="AA138" s="3">
        <v>83903</v>
      </c>
      <c r="AB138">
        <v>560846.18999999994</v>
      </c>
      <c r="AC138">
        <v>660.81</v>
      </c>
      <c r="AD138">
        <v>243315.34</v>
      </c>
      <c r="AE138">
        <v>37065.379999999997</v>
      </c>
      <c r="AF138">
        <v>28849.33</v>
      </c>
      <c r="AG138">
        <v>0</v>
      </c>
      <c r="AH138">
        <v>41299.97</v>
      </c>
      <c r="AI138">
        <v>4543.8</v>
      </c>
      <c r="AJ138">
        <v>2675</v>
      </c>
      <c r="AK138">
        <v>11040.55</v>
      </c>
      <c r="AL138">
        <v>2633.06</v>
      </c>
      <c r="AM138">
        <v>19930.3</v>
      </c>
      <c r="AN138">
        <v>2896.85</v>
      </c>
      <c r="AO138">
        <v>16822.86</v>
      </c>
      <c r="AP138">
        <v>3354.25</v>
      </c>
      <c r="AQ138">
        <v>31015.22</v>
      </c>
      <c r="AR138">
        <v>13915.86</v>
      </c>
      <c r="AS138">
        <v>6496.12</v>
      </c>
      <c r="AT138">
        <v>27840.560000000001</v>
      </c>
      <c r="AU138">
        <v>3136.33</v>
      </c>
      <c r="AV138">
        <v>0</v>
      </c>
      <c r="AW138">
        <v>6323.9</v>
      </c>
      <c r="AX138">
        <v>5146.25</v>
      </c>
      <c r="AY138">
        <v>145.85</v>
      </c>
      <c r="AZ138">
        <v>82327.13</v>
      </c>
      <c r="BA138">
        <v>0</v>
      </c>
      <c r="BB138">
        <v>8464.4500000000007</v>
      </c>
      <c r="BC138" s="3">
        <v>26725.07</v>
      </c>
      <c r="BD138" s="3">
        <v>0</v>
      </c>
      <c r="BE138" s="3">
        <v>0</v>
      </c>
      <c r="BF138" s="3">
        <v>0</v>
      </c>
      <c r="BG138" s="3">
        <v>10966.68</v>
      </c>
      <c r="BH138" s="3">
        <v>0</v>
      </c>
      <c r="BI138" s="3">
        <v>6194.2</v>
      </c>
      <c r="BJ138" s="3">
        <v>0</v>
      </c>
      <c r="BK138" s="3">
        <v>0</v>
      </c>
      <c r="BL138" s="3">
        <v>1</v>
      </c>
      <c r="BM138" s="3">
        <v>0</v>
      </c>
      <c r="BN138" s="3">
        <v>8223</v>
      </c>
      <c r="BO138" s="3">
        <v>0</v>
      </c>
      <c r="BP138" s="3">
        <v>0</v>
      </c>
      <c r="BQ138" s="3">
        <v>0</v>
      </c>
      <c r="BR138" s="3">
        <v>119074.72999999998</v>
      </c>
      <c r="BS138" s="3">
        <v>18615.509999999998</v>
      </c>
      <c r="BT138" s="3">
        <v>0</v>
      </c>
      <c r="BU138" s="3">
        <v>56296.200000000004</v>
      </c>
      <c r="BV138" s="3">
        <v>0</v>
      </c>
      <c r="BW138" s="3"/>
    </row>
    <row r="139" spans="1:75" ht="15" x14ac:dyDescent="0.25">
      <c r="A139" s="35">
        <v>2310</v>
      </c>
      <c r="B139" s="2" t="str">
        <f>_xlfn.XLOOKUP(A139,'Schools lookup'!A:A,'Schools lookup'!B:B)</f>
        <v>CIP2310</v>
      </c>
      <c r="C139" s="2" t="str">
        <f>_xlfn.XLOOKUP(A139,'Schools lookup'!A:A,'Schools lookup'!C:C)</f>
        <v>Dallimore Primary School</v>
      </c>
      <c r="D139" s="3">
        <v>575192.52</v>
      </c>
      <c r="E139" s="3">
        <v>30544.45</v>
      </c>
      <c r="F139" s="3">
        <v>19000.84</v>
      </c>
      <c r="G139" s="3">
        <v>1875848.57</v>
      </c>
      <c r="H139" s="3">
        <v>0</v>
      </c>
      <c r="I139" s="3">
        <v>59654.75</v>
      </c>
      <c r="J139" s="3">
        <v>0</v>
      </c>
      <c r="K139" s="3">
        <v>216299.21</v>
      </c>
      <c r="L139" s="3">
        <v>67875.179999999993</v>
      </c>
      <c r="M139" s="3">
        <v>0</v>
      </c>
      <c r="N139" s="3">
        <v>0</v>
      </c>
      <c r="O139" s="3">
        <v>65746.460000000006</v>
      </c>
      <c r="P139" s="3">
        <v>14775.91</v>
      </c>
      <c r="Q139" s="3">
        <v>4122.18</v>
      </c>
      <c r="R139" s="3">
        <v>171.63</v>
      </c>
      <c r="S139" s="3">
        <v>21454.5</v>
      </c>
      <c r="T139" s="3">
        <v>0</v>
      </c>
      <c r="U139" s="3">
        <v>0</v>
      </c>
      <c r="V139" s="3">
        <v>0</v>
      </c>
      <c r="W139" s="3">
        <v>24047.16</v>
      </c>
      <c r="X139" s="3">
        <v>0</v>
      </c>
      <c r="Y139" s="3">
        <v>0</v>
      </c>
      <c r="Z139" s="3">
        <v>0</v>
      </c>
      <c r="AA139" s="3">
        <v>50113</v>
      </c>
      <c r="AB139">
        <v>975558.68</v>
      </c>
      <c r="AC139">
        <v>12523.49</v>
      </c>
      <c r="AD139">
        <v>639558.1</v>
      </c>
      <c r="AE139">
        <v>11876.95</v>
      </c>
      <c r="AF139">
        <v>99249.19</v>
      </c>
      <c r="AG139">
        <v>0</v>
      </c>
      <c r="AH139">
        <v>80087.990000000005</v>
      </c>
      <c r="AI139">
        <v>9108.4599999999991</v>
      </c>
      <c r="AJ139">
        <v>974.74</v>
      </c>
      <c r="AK139">
        <v>19758.11</v>
      </c>
      <c r="AL139">
        <v>4752.55</v>
      </c>
      <c r="AM139">
        <v>23486.68</v>
      </c>
      <c r="AN139">
        <v>3836.94</v>
      </c>
      <c r="AO139">
        <v>86326.62</v>
      </c>
      <c r="AP139">
        <v>2455.7199999999998</v>
      </c>
      <c r="AQ139">
        <v>44297.79</v>
      </c>
      <c r="AR139">
        <v>54168.4</v>
      </c>
      <c r="AS139">
        <v>4701.96</v>
      </c>
      <c r="AT139">
        <v>68023.570000000007</v>
      </c>
      <c r="AU139">
        <v>7894.3</v>
      </c>
      <c r="AV139">
        <v>0</v>
      </c>
      <c r="AW139">
        <v>14403.4</v>
      </c>
      <c r="AX139">
        <v>9127.5</v>
      </c>
      <c r="AY139">
        <v>16369.78</v>
      </c>
      <c r="AZ139">
        <v>93615.59</v>
      </c>
      <c r="BA139">
        <v>0</v>
      </c>
      <c r="BB139">
        <v>8581.17</v>
      </c>
      <c r="BC139" s="3">
        <v>32817.99</v>
      </c>
      <c r="BD139" s="3">
        <v>0</v>
      </c>
      <c r="BE139" s="3">
        <v>0</v>
      </c>
      <c r="BF139" s="3">
        <v>0</v>
      </c>
      <c r="BG139" s="3">
        <v>21881.91</v>
      </c>
      <c r="BH139" s="3">
        <v>8060.99</v>
      </c>
      <c r="BI139" s="3">
        <v>8106.25</v>
      </c>
      <c r="BJ139" s="3">
        <v>0</v>
      </c>
      <c r="BK139" s="3">
        <v>0</v>
      </c>
      <c r="BL139" s="3">
        <v>1</v>
      </c>
      <c r="BM139" s="3">
        <v>0</v>
      </c>
      <c r="BN139" s="3">
        <v>4122</v>
      </c>
      <c r="BO139" s="3">
        <v>0</v>
      </c>
      <c r="BP139" s="3">
        <v>23476.959999999999</v>
      </c>
      <c r="BQ139" s="3">
        <v>0</v>
      </c>
      <c r="BR139" s="3">
        <v>627698.4</v>
      </c>
      <c r="BS139" s="3">
        <v>-491.87</v>
      </c>
      <c r="BT139" s="3">
        <v>0</v>
      </c>
      <c r="BU139" s="3">
        <v>24648.71</v>
      </c>
      <c r="BV139" s="3">
        <v>0</v>
      </c>
      <c r="BW139" s="3"/>
    </row>
    <row r="140" spans="1:75" ht="15" x14ac:dyDescent="0.25">
      <c r="A140" s="35">
        <v>2314</v>
      </c>
      <c r="B140" s="2" t="str">
        <f>_xlfn.XLOOKUP(A140,'Schools lookup'!A:A,'Schools lookup'!B:B)</f>
        <v>CIP2314</v>
      </c>
      <c r="C140" s="2" t="str">
        <f>_xlfn.XLOOKUP(A140,'Schools lookup'!A:A,'Schools lookup'!C:C)</f>
        <v>Mickley Infant School</v>
      </c>
      <c r="D140" s="3">
        <v>68727.3</v>
      </c>
      <c r="E140" s="3">
        <v>0</v>
      </c>
      <c r="F140" s="3">
        <v>8713.66</v>
      </c>
      <c r="G140" s="3">
        <v>366635.26</v>
      </c>
      <c r="H140" s="3">
        <v>0</v>
      </c>
      <c r="I140" s="3">
        <v>11854.31</v>
      </c>
      <c r="J140" s="3">
        <v>0</v>
      </c>
      <c r="K140" s="3">
        <v>25748.41</v>
      </c>
      <c r="L140" s="3">
        <v>11910.5</v>
      </c>
      <c r="M140" s="3">
        <v>0</v>
      </c>
      <c r="N140" s="3">
        <v>0</v>
      </c>
      <c r="O140" s="3">
        <v>7031.64</v>
      </c>
      <c r="P140" s="3">
        <v>359.25</v>
      </c>
      <c r="Q140" s="3">
        <v>27417.07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97.5</v>
      </c>
      <c r="X140" s="3">
        <v>0</v>
      </c>
      <c r="Y140" s="3">
        <v>0</v>
      </c>
      <c r="Z140" s="3">
        <v>0</v>
      </c>
      <c r="AA140" s="3">
        <v>21179</v>
      </c>
      <c r="AB140">
        <v>243073.89</v>
      </c>
      <c r="AC140">
        <v>4693.2</v>
      </c>
      <c r="AD140">
        <v>82981.820000000007</v>
      </c>
      <c r="AE140">
        <v>0</v>
      </c>
      <c r="AF140">
        <v>18483.580000000002</v>
      </c>
      <c r="AG140">
        <v>0</v>
      </c>
      <c r="AH140">
        <v>7153.91</v>
      </c>
      <c r="AI140">
        <v>1848.05</v>
      </c>
      <c r="AJ140">
        <v>2344.33</v>
      </c>
      <c r="AK140">
        <v>4490.12</v>
      </c>
      <c r="AL140">
        <v>755.13</v>
      </c>
      <c r="AM140">
        <v>3340.73</v>
      </c>
      <c r="AN140">
        <v>1890.4</v>
      </c>
      <c r="AO140">
        <v>22521.29</v>
      </c>
      <c r="AP140">
        <v>1197.96</v>
      </c>
      <c r="AQ140">
        <v>10828.17</v>
      </c>
      <c r="AR140">
        <v>1991.01</v>
      </c>
      <c r="AS140">
        <v>1136.21</v>
      </c>
      <c r="AT140" s="25">
        <v>40284.480000000003</v>
      </c>
      <c r="AU140">
        <v>4790.8</v>
      </c>
      <c r="AV140">
        <v>0</v>
      </c>
      <c r="AW140">
        <v>601.37</v>
      </c>
      <c r="AX140">
        <v>1001.46</v>
      </c>
      <c r="AY140">
        <v>25738.84</v>
      </c>
      <c r="AZ140">
        <v>21668.97</v>
      </c>
      <c r="BA140">
        <v>20574.7</v>
      </c>
      <c r="BB140">
        <v>4387.5</v>
      </c>
      <c r="BC140" s="3">
        <v>12818.73</v>
      </c>
      <c r="BD140" s="3">
        <v>0</v>
      </c>
      <c r="BE140" s="3">
        <v>0</v>
      </c>
      <c r="BF140" s="3">
        <v>0</v>
      </c>
      <c r="BG140" s="3">
        <v>0</v>
      </c>
      <c r="BH140" s="3">
        <v>0</v>
      </c>
      <c r="BI140" s="3">
        <v>4362.25</v>
      </c>
      <c r="BJ140" s="3">
        <v>0</v>
      </c>
      <c r="BK140" s="3">
        <v>0</v>
      </c>
      <c r="BL140" s="3">
        <v>1</v>
      </c>
      <c r="BM140" s="3">
        <v>0</v>
      </c>
      <c r="BN140" s="3">
        <v>2650.94</v>
      </c>
      <c r="BO140" s="3">
        <v>0</v>
      </c>
      <c r="BP140" s="3">
        <v>6454.5</v>
      </c>
      <c r="BQ140" s="3">
        <v>0</v>
      </c>
      <c r="BR140" s="3">
        <v>266.45</v>
      </c>
      <c r="BS140" s="3">
        <v>3970.47</v>
      </c>
      <c r="BT140" s="3">
        <v>0</v>
      </c>
      <c r="BU140" s="3">
        <v>97.5</v>
      </c>
      <c r="BV140" s="3">
        <v>0</v>
      </c>
      <c r="BW140" s="3"/>
    </row>
    <row r="141" spans="1:75" ht="15" x14ac:dyDescent="0.25">
      <c r="A141" s="35">
        <v>2315</v>
      </c>
      <c r="B141" s="2" t="str">
        <f>_xlfn.XLOOKUP(A141,'Schools lookup'!A:A,'Schools lookup'!B:B)</f>
        <v>CIP2315</v>
      </c>
      <c r="C141" s="2" t="str">
        <f>_xlfn.XLOOKUP(A141,'Schools lookup'!A:A,'Schools lookup'!C:C)</f>
        <v>Eureka Primary School</v>
      </c>
      <c r="D141" s="3">
        <v>78554.95</v>
      </c>
      <c r="E141" s="3">
        <v>23.58</v>
      </c>
      <c r="F141" s="3">
        <v>22621.61</v>
      </c>
      <c r="G141" s="3">
        <v>735008.48</v>
      </c>
      <c r="H141" s="3">
        <v>0</v>
      </c>
      <c r="I141" s="3">
        <v>70929.59</v>
      </c>
      <c r="J141" s="3">
        <v>0</v>
      </c>
      <c r="K141" s="3">
        <v>60218.99</v>
      </c>
      <c r="L141" s="3">
        <v>35929</v>
      </c>
      <c r="M141" s="3">
        <v>0</v>
      </c>
      <c r="N141" s="3">
        <v>0</v>
      </c>
      <c r="O141" s="3">
        <v>13981.57</v>
      </c>
      <c r="P141" s="3">
        <v>11530.52</v>
      </c>
      <c r="Q141" s="3">
        <v>11096.83</v>
      </c>
      <c r="R141" s="3">
        <v>1750.59</v>
      </c>
      <c r="S141" s="3">
        <v>4058</v>
      </c>
      <c r="T141" s="3">
        <v>0</v>
      </c>
      <c r="U141" s="3">
        <v>0</v>
      </c>
      <c r="V141" s="3">
        <v>0</v>
      </c>
      <c r="W141" s="3">
        <v>3839.5</v>
      </c>
      <c r="X141" s="3">
        <v>0</v>
      </c>
      <c r="Y141" s="3">
        <v>0</v>
      </c>
      <c r="Z141" s="3">
        <v>0</v>
      </c>
      <c r="AA141" s="3">
        <v>33166</v>
      </c>
      <c r="AB141">
        <v>440430.97</v>
      </c>
      <c r="AC141">
        <v>1733.34</v>
      </c>
      <c r="AD141">
        <v>154242.96</v>
      </c>
      <c r="AE141">
        <v>4732.29</v>
      </c>
      <c r="AF141">
        <v>40817.760000000002</v>
      </c>
      <c r="AG141">
        <v>0</v>
      </c>
      <c r="AH141">
        <v>20266.439999999999</v>
      </c>
      <c r="AI141">
        <v>3309.72</v>
      </c>
      <c r="AJ141">
        <v>2285.3200000000002</v>
      </c>
      <c r="AK141">
        <v>9827.81</v>
      </c>
      <c r="AL141">
        <v>3813.79</v>
      </c>
      <c r="AM141">
        <v>12910.31</v>
      </c>
      <c r="AN141">
        <v>4654</v>
      </c>
      <c r="AO141">
        <v>30393.45</v>
      </c>
      <c r="AP141">
        <v>4042.61</v>
      </c>
      <c r="AQ141">
        <v>29451.74</v>
      </c>
      <c r="AR141">
        <v>7990.24</v>
      </c>
      <c r="AS141">
        <v>1213.24</v>
      </c>
      <c r="AT141">
        <v>38119.519999999997</v>
      </c>
      <c r="AU141">
        <v>9016.07</v>
      </c>
      <c r="AV141">
        <v>0</v>
      </c>
      <c r="AW141">
        <v>489.88</v>
      </c>
      <c r="AX141">
        <v>3996.25</v>
      </c>
      <c r="AY141">
        <v>6446.63</v>
      </c>
      <c r="AZ141">
        <v>51710.12</v>
      </c>
      <c r="BA141">
        <v>86775.69</v>
      </c>
      <c r="BB141">
        <v>51374.94</v>
      </c>
      <c r="BC141" s="3">
        <v>19701.490000000002</v>
      </c>
      <c r="BD141" s="3">
        <v>0</v>
      </c>
      <c r="BE141" s="3">
        <v>0</v>
      </c>
      <c r="BF141" s="3">
        <v>0</v>
      </c>
      <c r="BG141" s="3">
        <v>3545.37</v>
      </c>
      <c r="BH141" s="3">
        <v>0</v>
      </c>
      <c r="BI141" s="3">
        <v>5546.88</v>
      </c>
      <c r="BJ141" s="3">
        <v>0</v>
      </c>
      <c r="BK141" s="3">
        <v>0</v>
      </c>
      <c r="BL141" s="3">
        <v>1</v>
      </c>
      <c r="BM141" s="3">
        <v>0</v>
      </c>
      <c r="BN141" s="3">
        <v>0</v>
      </c>
      <c r="BO141" s="3">
        <v>0</v>
      </c>
      <c r="BP141" s="3">
        <v>0</v>
      </c>
      <c r="BQ141" s="3">
        <v>0</v>
      </c>
      <c r="BR141" s="3">
        <v>16477.95</v>
      </c>
      <c r="BS141" s="3">
        <v>28168.49</v>
      </c>
      <c r="BT141" s="3">
        <v>0</v>
      </c>
      <c r="BU141" s="3">
        <v>317.71000000000004</v>
      </c>
      <c r="BV141" s="3">
        <v>0</v>
      </c>
      <c r="BW141" s="3"/>
    </row>
    <row r="142" spans="1:75" ht="15" x14ac:dyDescent="0.25">
      <c r="A142" s="35">
        <v>2317</v>
      </c>
      <c r="B142" s="2" t="str">
        <f>_xlfn.XLOOKUP(A142,'Schools lookup'!A:A,'Schools lookup'!B:B)</f>
        <v>CIP2317</v>
      </c>
      <c r="C142" s="2" t="str">
        <f>_xlfn.XLOOKUP(A142,'Schools lookup'!A:A,'Schools lookup'!C:C)</f>
        <v>Ashbourne Primary School</v>
      </c>
      <c r="D142" s="3">
        <v>-32324.71</v>
      </c>
      <c r="E142" s="3">
        <v>26567.91</v>
      </c>
      <c r="F142" s="3">
        <v>18012.240000000002</v>
      </c>
      <c r="G142" s="3">
        <v>1060481.8799999999</v>
      </c>
      <c r="H142" s="3">
        <v>0</v>
      </c>
      <c r="I142" s="3">
        <v>78754.460000000006</v>
      </c>
      <c r="J142" s="3">
        <v>0</v>
      </c>
      <c r="K142" s="3">
        <v>105172.04</v>
      </c>
      <c r="L142" s="3">
        <v>56530.43</v>
      </c>
      <c r="M142" s="3">
        <v>0</v>
      </c>
      <c r="N142" s="3">
        <v>0</v>
      </c>
      <c r="O142" s="3">
        <v>22362.36</v>
      </c>
      <c r="P142" s="3">
        <v>27158.959999999999</v>
      </c>
      <c r="Q142" s="3">
        <v>191.77</v>
      </c>
      <c r="R142" s="3">
        <v>94.83</v>
      </c>
      <c r="S142" s="3">
        <v>7238.16</v>
      </c>
      <c r="T142" s="3">
        <v>0</v>
      </c>
      <c r="U142" s="3">
        <v>0</v>
      </c>
      <c r="V142" s="3">
        <v>0</v>
      </c>
      <c r="W142" s="3">
        <v>19051.38</v>
      </c>
      <c r="X142" s="3">
        <v>0</v>
      </c>
      <c r="Y142" s="3">
        <v>0</v>
      </c>
      <c r="Z142" s="3">
        <v>0</v>
      </c>
      <c r="AA142" s="3">
        <v>44613</v>
      </c>
      <c r="AB142">
        <v>589574.87</v>
      </c>
      <c r="AC142">
        <v>4838.3100000000004</v>
      </c>
      <c r="AD142">
        <v>241701.04</v>
      </c>
      <c r="AE142">
        <v>52617.09</v>
      </c>
      <c r="AF142">
        <v>97334.93</v>
      </c>
      <c r="AG142">
        <v>49332.81</v>
      </c>
      <c r="AH142">
        <v>34769.65</v>
      </c>
      <c r="AI142">
        <v>5181.71</v>
      </c>
      <c r="AJ142">
        <v>6021.33</v>
      </c>
      <c r="AK142">
        <v>11718.83</v>
      </c>
      <c r="AL142">
        <v>2944.34</v>
      </c>
      <c r="AM142">
        <v>25213.4</v>
      </c>
      <c r="AN142">
        <v>2283.08</v>
      </c>
      <c r="AO142">
        <v>3255.73</v>
      </c>
      <c r="AP142">
        <v>2778.43</v>
      </c>
      <c r="AQ142">
        <v>37955.96</v>
      </c>
      <c r="AR142">
        <v>21375.91</v>
      </c>
      <c r="AS142">
        <v>8088.35</v>
      </c>
      <c r="AT142" s="25">
        <v>42485.3</v>
      </c>
      <c r="AU142">
        <v>18640.939999999999</v>
      </c>
      <c r="AV142">
        <v>0</v>
      </c>
      <c r="AW142">
        <v>8370.1</v>
      </c>
      <c r="AX142">
        <v>6037.5</v>
      </c>
      <c r="AY142">
        <v>4751.66</v>
      </c>
      <c r="AZ142">
        <v>51018.2</v>
      </c>
      <c r="BA142">
        <v>0</v>
      </c>
      <c r="BB142">
        <v>6792.29</v>
      </c>
      <c r="BC142" s="3">
        <v>20420.330000000002</v>
      </c>
      <c r="BD142" s="3">
        <v>0</v>
      </c>
      <c r="BE142" s="3">
        <v>0</v>
      </c>
      <c r="BF142" s="3">
        <v>0</v>
      </c>
      <c r="BG142" s="3">
        <v>14434.16</v>
      </c>
      <c r="BH142" s="3">
        <v>0</v>
      </c>
      <c r="BI142" s="3">
        <v>6238.75</v>
      </c>
      <c r="BJ142" s="3">
        <v>0</v>
      </c>
      <c r="BK142" s="3">
        <v>0</v>
      </c>
      <c r="BL142" s="3">
        <v>1</v>
      </c>
      <c r="BM142" s="3">
        <v>0</v>
      </c>
      <c r="BN142" s="3">
        <v>300</v>
      </c>
      <c r="BO142" s="3">
        <v>6550</v>
      </c>
      <c r="BP142" s="3">
        <v>8785</v>
      </c>
      <c r="BQ142" s="3">
        <v>0</v>
      </c>
      <c r="BR142" s="3">
        <v>14771.539999999997</v>
      </c>
      <c r="BS142" s="3">
        <v>8615.99</v>
      </c>
      <c r="BT142" s="3">
        <v>0</v>
      </c>
      <c r="BU142" s="3">
        <v>31185.13</v>
      </c>
      <c r="BV142" s="3">
        <v>0</v>
      </c>
      <c r="BW142" s="3"/>
    </row>
    <row r="143" spans="1:75" ht="15" x14ac:dyDescent="0.25">
      <c r="A143" s="35">
        <v>2321</v>
      </c>
      <c r="B143" s="2" t="str">
        <f>_xlfn.XLOOKUP(A143,'Schools lookup'!A:A,'Schools lookup'!B:B)</f>
        <v>CIP2321</v>
      </c>
      <c r="C143" s="2" t="str">
        <f>_xlfn.XLOOKUP(A143,'Schools lookup'!A:A,'Schools lookup'!C:C)</f>
        <v>Heath Fields Primary School</v>
      </c>
      <c r="D143" s="3">
        <v>-22579.02</v>
      </c>
      <c r="E143" s="3">
        <v>10633.16</v>
      </c>
      <c r="F143" s="3">
        <v>13672.1</v>
      </c>
      <c r="G143" s="3">
        <v>1026500.06</v>
      </c>
      <c r="H143" s="3">
        <v>0</v>
      </c>
      <c r="I143" s="3">
        <v>40823.980000000003</v>
      </c>
      <c r="J143" s="3">
        <v>0</v>
      </c>
      <c r="K143" s="3">
        <v>83250</v>
      </c>
      <c r="L143" s="3">
        <v>47160.91</v>
      </c>
      <c r="M143" s="3">
        <v>0</v>
      </c>
      <c r="N143" s="3">
        <v>5091.6000000000004</v>
      </c>
      <c r="O143" s="3">
        <v>31859.85</v>
      </c>
      <c r="P143" s="3">
        <v>15941.6</v>
      </c>
      <c r="Q143" s="3">
        <v>196.71</v>
      </c>
      <c r="R143" s="3">
        <v>94.76</v>
      </c>
      <c r="S143" s="3">
        <v>10910.97</v>
      </c>
      <c r="T143" s="3">
        <v>0</v>
      </c>
      <c r="U143" s="3">
        <v>0</v>
      </c>
      <c r="V143" s="3">
        <v>0</v>
      </c>
      <c r="W143" s="3">
        <v>4990</v>
      </c>
      <c r="X143" s="3">
        <v>0</v>
      </c>
      <c r="Y143" s="3">
        <v>0</v>
      </c>
      <c r="Z143" s="3">
        <v>0</v>
      </c>
      <c r="AA143" s="3">
        <v>44359</v>
      </c>
      <c r="AB143">
        <v>552572.44999999995</v>
      </c>
      <c r="AC143">
        <v>8338.81</v>
      </c>
      <c r="AD143">
        <v>244455.28</v>
      </c>
      <c r="AE143">
        <v>14788.38</v>
      </c>
      <c r="AF143">
        <v>29777.19</v>
      </c>
      <c r="AG143">
        <v>0</v>
      </c>
      <c r="AH143">
        <v>36225.21</v>
      </c>
      <c r="AI143">
        <v>4694.09</v>
      </c>
      <c r="AJ143">
        <v>3998.95</v>
      </c>
      <c r="AK143">
        <v>11726.8</v>
      </c>
      <c r="AL143">
        <v>2974.66</v>
      </c>
      <c r="AM143">
        <v>14090.53</v>
      </c>
      <c r="AN143">
        <v>2275</v>
      </c>
      <c r="AO143">
        <v>37914.629999999997</v>
      </c>
      <c r="AP143">
        <v>4721</v>
      </c>
      <c r="AQ143">
        <v>37963.25</v>
      </c>
      <c r="AR143">
        <v>17358.96</v>
      </c>
      <c r="AS143">
        <v>2447.59</v>
      </c>
      <c r="AT143">
        <v>30004.81</v>
      </c>
      <c r="AU143">
        <v>8070.5</v>
      </c>
      <c r="AV143">
        <v>0</v>
      </c>
      <c r="AW143">
        <v>33853.300000000003</v>
      </c>
      <c r="AX143">
        <v>6181.25</v>
      </c>
      <c r="AY143">
        <v>12717.44</v>
      </c>
      <c r="AZ143">
        <v>64039.48</v>
      </c>
      <c r="BA143">
        <v>31742.73</v>
      </c>
      <c r="BB143">
        <v>32523.82</v>
      </c>
      <c r="BC143" s="3">
        <v>20240.509999999998</v>
      </c>
      <c r="BD143" s="3">
        <v>0</v>
      </c>
      <c r="BE143" s="3">
        <v>0</v>
      </c>
      <c r="BF143" s="3">
        <v>0</v>
      </c>
      <c r="BG143" s="3">
        <v>0</v>
      </c>
      <c r="BH143" s="3">
        <v>101.56</v>
      </c>
      <c r="BI143" s="3">
        <v>6351.25</v>
      </c>
      <c r="BJ143" s="3">
        <v>0</v>
      </c>
      <c r="BK143" s="3">
        <v>0</v>
      </c>
      <c r="BL143" s="3">
        <v>1</v>
      </c>
      <c r="BM143" s="3">
        <v>0</v>
      </c>
      <c r="BN143" s="3">
        <v>0</v>
      </c>
      <c r="BO143" s="3">
        <v>0</v>
      </c>
      <c r="BP143" s="3">
        <v>5239</v>
      </c>
      <c r="BQ143" s="3">
        <v>0</v>
      </c>
      <c r="BR143" s="3">
        <v>17913.310000000005</v>
      </c>
      <c r="BS143" s="3">
        <v>14784.35</v>
      </c>
      <c r="BT143" s="3">
        <v>0</v>
      </c>
      <c r="BU143" s="3">
        <v>15521.6</v>
      </c>
      <c r="BV143" s="3">
        <v>0</v>
      </c>
      <c r="BW143" s="3"/>
    </row>
    <row r="144" spans="1:75" ht="15" x14ac:dyDescent="0.25">
      <c r="A144" s="35">
        <v>2326</v>
      </c>
      <c r="B144" s="2" t="str">
        <f>_xlfn.XLOOKUP(A144,'Schools lookup'!A:A,'Schools lookup'!B:B)</f>
        <v>CIP2326</v>
      </c>
      <c r="C144" s="2" t="str">
        <f>_xlfn.XLOOKUP(A144,'Schools lookup'!A:A,'Schools lookup'!C:C)</f>
        <v>Holmesdale Infant School</v>
      </c>
      <c r="D144" s="3">
        <v>135759.34</v>
      </c>
      <c r="E144" s="3">
        <v>-280.26</v>
      </c>
      <c r="F144" s="3">
        <v>12847.22</v>
      </c>
      <c r="G144" s="3">
        <v>754913.88</v>
      </c>
      <c r="H144" s="3">
        <v>0</v>
      </c>
      <c r="I144" s="3">
        <v>18779.63</v>
      </c>
      <c r="J144" s="3">
        <v>0</v>
      </c>
      <c r="K144" s="3">
        <v>29012</v>
      </c>
      <c r="L144" s="3">
        <v>26100.13</v>
      </c>
      <c r="M144" s="3">
        <v>0</v>
      </c>
      <c r="N144" s="3">
        <v>26741.74</v>
      </c>
      <c r="O144" s="3">
        <v>12858.2</v>
      </c>
      <c r="P144" s="3">
        <v>13272.52</v>
      </c>
      <c r="Q144" s="3">
        <v>2857.31</v>
      </c>
      <c r="R144" s="3">
        <v>0</v>
      </c>
      <c r="S144" s="3">
        <v>6930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77848</v>
      </c>
      <c r="AB144">
        <v>385845.04</v>
      </c>
      <c r="AC144">
        <v>112.01</v>
      </c>
      <c r="AD144">
        <v>223891.84</v>
      </c>
      <c r="AE144">
        <v>15074.29</v>
      </c>
      <c r="AF144">
        <v>41666.61</v>
      </c>
      <c r="AG144">
        <v>0</v>
      </c>
      <c r="AH144">
        <v>32028.97</v>
      </c>
      <c r="AI144">
        <v>4466.7700000000004</v>
      </c>
      <c r="AJ144">
        <v>2066.5</v>
      </c>
      <c r="AK144">
        <v>8429.5300000000007</v>
      </c>
      <c r="AL144">
        <v>1047.69</v>
      </c>
      <c r="AM144">
        <v>14199.82</v>
      </c>
      <c r="AN144">
        <v>1926.58</v>
      </c>
      <c r="AO144">
        <v>24791.599999999999</v>
      </c>
      <c r="AP144">
        <v>4889.4799999999996</v>
      </c>
      <c r="AQ144">
        <v>25240.12</v>
      </c>
      <c r="AR144">
        <v>12194.31</v>
      </c>
      <c r="AS144">
        <v>1194.67</v>
      </c>
      <c r="AT144" s="25">
        <v>50322.41</v>
      </c>
      <c r="AU144">
        <v>4245.3999999999996</v>
      </c>
      <c r="AV144">
        <v>0</v>
      </c>
      <c r="AW144">
        <v>7250.06</v>
      </c>
      <c r="AX144">
        <v>4283.75</v>
      </c>
      <c r="AY144">
        <v>2930</v>
      </c>
      <c r="AZ144">
        <v>77451.759999999995</v>
      </c>
      <c r="BA144">
        <v>18966.09</v>
      </c>
      <c r="BB144">
        <v>6733.01</v>
      </c>
      <c r="BC144" s="3">
        <v>22926.49</v>
      </c>
      <c r="BD144" s="3">
        <v>0</v>
      </c>
      <c r="BE144" s="3">
        <v>0</v>
      </c>
      <c r="BF144" s="3">
        <v>0</v>
      </c>
      <c r="BG144" s="3">
        <v>0</v>
      </c>
      <c r="BH144" s="3">
        <v>0</v>
      </c>
      <c r="BI144" s="3">
        <v>5676.25</v>
      </c>
      <c r="BJ144" s="3">
        <v>0</v>
      </c>
      <c r="BK144" s="3">
        <v>0</v>
      </c>
      <c r="BL144" s="3">
        <v>1</v>
      </c>
      <c r="BM144" s="3">
        <v>0</v>
      </c>
      <c r="BN144" s="3">
        <v>2180</v>
      </c>
      <c r="BO144" s="3">
        <v>0</v>
      </c>
      <c r="BP144" s="3">
        <v>3544.81</v>
      </c>
      <c r="BQ144" s="3">
        <v>0</v>
      </c>
      <c r="BR144" s="3">
        <v>110898.36</v>
      </c>
      <c r="BS144" s="3">
        <v>12798.66</v>
      </c>
      <c r="BT144" s="3">
        <v>0</v>
      </c>
      <c r="BU144" s="3">
        <v>-280.26</v>
      </c>
      <c r="BV144" s="3">
        <v>0</v>
      </c>
      <c r="BW144" s="3"/>
    </row>
    <row r="145" spans="1:75" ht="15" x14ac:dyDescent="0.25">
      <c r="A145" s="35">
        <v>2329</v>
      </c>
      <c r="B145" s="2" t="str">
        <f>_xlfn.XLOOKUP(A145,'Schools lookup'!A:A,'Schools lookup'!B:B)</f>
        <v>CIP2329</v>
      </c>
      <c r="C145" s="2" t="str">
        <f>_xlfn.XLOOKUP(A145,'Schools lookup'!A:A,'Schools lookup'!C:C)</f>
        <v>The Park Junior School</v>
      </c>
      <c r="D145" s="3">
        <v>143240.82999999999</v>
      </c>
      <c r="E145" s="3">
        <v>-18553.04</v>
      </c>
      <c r="F145" s="3">
        <v>43637.1</v>
      </c>
      <c r="G145" s="3">
        <v>1356213.01</v>
      </c>
      <c r="H145" s="3">
        <v>0</v>
      </c>
      <c r="I145" s="3">
        <v>61389.38</v>
      </c>
      <c r="J145" s="3">
        <v>0</v>
      </c>
      <c r="K145" s="3">
        <v>146775</v>
      </c>
      <c r="L145" s="3">
        <v>58363.75</v>
      </c>
      <c r="M145" s="3">
        <v>0</v>
      </c>
      <c r="N145" s="3">
        <v>0</v>
      </c>
      <c r="O145" s="3">
        <v>87454.83</v>
      </c>
      <c r="P145" s="3">
        <v>35763.67</v>
      </c>
      <c r="Q145" s="3">
        <v>41906.589999999997</v>
      </c>
      <c r="R145" s="3">
        <v>787.48</v>
      </c>
      <c r="S145" s="3">
        <v>13252.75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18686</v>
      </c>
      <c r="AB145">
        <v>666748.67000000004</v>
      </c>
      <c r="AC145">
        <v>10349.64</v>
      </c>
      <c r="AD145">
        <v>405130.52</v>
      </c>
      <c r="AE145">
        <v>68029.78</v>
      </c>
      <c r="AF145">
        <v>97700.25</v>
      </c>
      <c r="AG145">
        <v>1362.3</v>
      </c>
      <c r="AH145">
        <v>41009</v>
      </c>
      <c r="AI145">
        <v>6940.53</v>
      </c>
      <c r="AJ145">
        <v>2277.25</v>
      </c>
      <c r="AK145">
        <v>18332.580000000002</v>
      </c>
      <c r="AL145">
        <v>3798.87</v>
      </c>
      <c r="AM145">
        <v>22299.78</v>
      </c>
      <c r="AN145">
        <v>2690.68</v>
      </c>
      <c r="AO145">
        <v>5329.87</v>
      </c>
      <c r="AP145">
        <v>2683</v>
      </c>
      <c r="AQ145">
        <v>29302.23</v>
      </c>
      <c r="AR145">
        <v>17789.349999999999</v>
      </c>
      <c r="AS145">
        <v>3613.32</v>
      </c>
      <c r="AT145">
        <v>96387</v>
      </c>
      <c r="AU145">
        <v>20063.23</v>
      </c>
      <c r="AV145">
        <v>0</v>
      </c>
      <c r="AW145">
        <v>5503</v>
      </c>
      <c r="AX145">
        <v>8536.75</v>
      </c>
      <c r="AY145">
        <v>12355</v>
      </c>
      <c r="AZ145">
        <v>78718.37</v>
      </c>
      <c r="BA145">
        <v>52690.92</v>
      </c>
      <c r="BB145">
        <v>15479.16</v>
      </c>
      <c r="BC145" s="3">
        <v>22279.01</v>
      </c>
      <c r="BD145" s="3">
        <v>0</v>
      </c>
      <c r="BE145" s="3">
        <v>0</v>
      </c>
      <c r="BF145" s="3">
        <v>0</v>
      </c>
      <c r="BG145" s="3">
        <v>7017.4</v>
      </c>
      <c r="BH145" s="3">
        <v>0</v>
      </c>
      <c r="BI145" s="3">
        <v>6936.25</v>
      </c>
      <c r="BJ145" s="3">
        <v>0</v>
      </c>
      <c r="BK145" s="3">
        <v>0</v>
      </c>
      <c r="BL145" s="3">
        <v>1</v>
      </c>
      <c r="BM145" s="3">
        <v>0</v>
      </c>
      <c r="BN145" s="3">
        <v>0</v>
      </c>
      <c r="BO145" s="3">
        <v>0</v>
      </c>
      <c r="BP145" s="3">
        <v>7623</v>
      </c>
      <c r="BQ145" s="3">
        <v>0</v>
      </c>
      <c r="BR145" s="3">
        <v>246433.12</v>
      </c>
      <c r="BS145" s="3">
        <v>42950.35</v>
      </c>
      <c r="BT145" s="3">
        <v>0</v>
      </c>
      <c r="BU145" s="3">
        <v>-25570.440000000002</v>
      </c>
      <c r="BV145" s="3">
        <v>0</v>
      </c>
      <c r="BW145" s="3"/>
    </row>
    <row r="146" spans="1:75" ht="15" x14ac:dyDescent="0.25">
      <c r="A146" s="35">
        <v>2332</v>
      </c>
      <c r="B146" s="2" t="str">
        <f>_xlfn.XLOOKUP(A146,'Schools lookup'!A:A,'Schools lookup'!B:B)</f>
        <v>CIP2332</v>
      </c>
      <c r="C146" s="2" t="str">
        <f>_xlfn.XLOOKUP(A146,'Schools lookup'!A:A,'Schools lookup'!C:C)</f>
        <v>Northfield Junior School</v>
      </c>
      <c r="D146" s="3">
        <v>51185.69</v>
      </c>
      <c r="E146" s="3">
        <v>0</v>
      </c>
      <c r="F146" s="3">
        <v>17420.39</v>
      </c>
      <c r="G146" s="3">
        <v>824227.96</v>
      </c>
      <c r="H146" s="3">
        <v>0</v>
      </c>
      <c r="I146" s="3">
        <v>24294.59</v>
      </c>
      <c r="J146" s="3">
        <v>0</v>
      </c>
      <c r="K146" s="3">
        <v>49715</v>
      </c>
      <c r="L146" s="3">
        <v>35632.31</v>
      </c>
      <c r="M146" s="3">
        <v>0</v>
      </c>
      <c r="N146" s="3">
        <v>0</v>
      </c>
      <c r="O146" s="3">
        <v>8598.75</v>
      </c>
      <c r="P146" s="3">
        <v>32204.67</v>
      </c>
      <c r="Q146" s="3">
        <v>18588.580000000002</v>
      </c>
      <c r="R146" s="3">
        <v>850.31</v>
      </c>
      <c r="S146" s="3">
        <v>7304.25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17699</v>
      </c>
      <c r="AB146">
        <v>507951.08</v>
      </c>
      <c r="AC146">
        <v>1557.47</v>
      </c>
      <c r="AD146">
        <v>119461.87</v>
      </c>
      <c r="AE146">
        <v>0</v>
      </c>
      <c r="AF146">
        <v>55262.45</v>
      </c>
      <c r="AG146">
        <v>0</v>
      </c>
      <c r="AH146">
        <v>17357.73</v>
      </c>
      <c r="AI146">
        <v>4551.46</v>
      </c>
      <c r="AJ146">
        <v>2916</v>
      </c>
      <c r="AK146">
        <v>9444.6299999999992</v>
      </c>
      <c r="AL146">
        <v>2412.71</v>
      </c>
      <c r="AM146">
        <v>4442.08</v>
      </c>
      <c r="AN146">
        <v>5075.32</v>
      </c>
      <c r="AO146">
        <v>40224.68</v>
      </c>
      <c r="AP146">
        <v>5007.7</v>
      </c>
      <c r="AQ146">
        <v>25999.37</v>
      </c>
      <c r="AR146">
        <v>16785.11</v>
      </c>
      <c r="AS146">
        <v>1879.66</v>
      </c>
      <c r="AT146" s="25">
        <v>42376.73</v>
      </c>
      <c r="AU146">
        <v>4755.76</v>
      </c>
      <c r="AV146">
        <v>0</v>
      </c>
      <c r="AW146">
        <v>9004.64</v>
      </c>
      <c r="AX146">
        <v>5088.75</v>
      </c>
      <c r="AY146">
        <v>10829.49</v>
      </c>
      <c r="AZ146">
        <v>50819.7</v>
      </c>
      <c r="BA146">
        <v>20645.41</v>
      </c>
      <c r="BB146">
        <v>9811.52</v>
      </c>
      <c r="BC146" s="3">
        <v>21838.87</v>
      </c>
      <c r="BD146" s="3">
        <v>0</v>
      </c>
      <c r="BE146" s="3">
        <v>0</v>
      </c>
      <c r="BF146" s="3">
        <v>0</v>
      </c>
      <c r="BG146" s="3">
        <v>0</v>
      </c>
      <c r="BH146" s="3">
        <v>0</v>
      </c>
      <c r="BI146" s="3">
        <v>5800</v>
      </c>
      <c r="BJ146" s="3">
        <v>0</v>
      </c>
      <c r="BK146" s="3">
        <v>0</v>
      </c>
      <c r="BL146" s="3">
        <v>1</v>
      </c>
      <c r="BM146" s="3">
        <v>0</v>
      </c>
      <c r="BN146" s="3">
        <v>7465.91</v>
      </c>
      <c r="BO146" s="3">
        <v>0</v>
      </c>
      <c r="BP146" s="3">
        <v>1845.5</v>
      </c>
      <c r="BQ146" s="3">
        <v>0</v>
      </c>
      <c r="BR146" s="3">
        <v>74800.75</v>
      </c>
      <c r="BS146" s="3">
        <v>13908.98</v>
      </c>
      <c r="BT146" s="3">
        <v>0</v>
      </c>
      <c r="BU146" s="3">
        <v>0</v>
      </c>
      <c r="BV146" s="3">
        <v>0</v>
      </c>
      <c r="BW146" s="3"/>
    </row>
    <row r="147" spans="1:75" ht="15" x14ac:dyDescent="0.25">
      <c r="A147" s="35">
        <v>2333</v>
      </c>
      <c r="B147" s="2" t="str">
        <f>_xlfn.XLOOKUP(A147,'Schools lookup'!A:A,'Schools lookup'!B:B)</f>
        <v>CIP2333</v>
      </c>
      <c r="C147" s="2" t="str">
        <f>_xlfn.XLOOKUP(A147,'Schools lookup'!A:A,'Schools lookup'!C:C)</f>
        <v>Ashbourne Hilltop Infant School</v>
      </c>
      <c r="D147" s="3">
        <v>94766.83</v>
      </c>
      <c r="E147" s="3">
        <v>3136.5</v>
      </c>
      <c r="F147" s="3">
        <v>27300.57</v>
      </c>
      <c r="G147" s="3">
        <v>745297.73</v>
      </c>
      <c r="H147" s="3">
        <v>0</v>
      </c>
      <c r="I147" s="3">
        <v>74194.23</v>
      </c>
      <c r="J147" s="3">
        <v>0</v>
      </c>
      <c r="K147" s="3">
        <v>57991.81</v>
      </c>
      <c r="L147" s="3">
        <v>64967.81</v>
      </c>
      <c r="M147" s="3">
        <v>0</v>
      </c>
      <c r="N147" s="3">
        <v>150</v>
      </c>
      <c r="O147" s="3">
        <v>35392.22</v>
      </c>
      <c r="P147" s="3">
        <v>13870.5</v>
      </c>
      <c r="Q147" s="3">
        <v>44181.27</v>
      </c>
      <c r="R147" s="3">
        <v>2704.78</v>
      </c>
      <c r="S147" s="3">
        <v>6270</v>
      </c>
      <c r="T147" s="3">
        <v>0</v>
      </c>
      <c r="U147" s="3">
        <v>0</v>
      </c>
      <c r="V147" s="3">
        <v>0</v>
      </c>
      <c r="W147" s="3">
        <v>25000</v>
      </c>
      <c r="X147" s="3">
        <v>0</v>
      </c>
      <c r="Y147" s="3">
        <v>0</v>
      </c>
      <c r="Z147" s="3">
        <v>0</v>
      </c>
      <c r="AA147" s="3">
        <v>29265</v>
      </c>
      <c r="AB147">
        <v>407680.54</v>
      </c>
      <c r="AC147">
        <v>19003.71</v>
      </c>
      <c r="AD147">
        <v>256022.72</v>
      </c>
      <c r="AE147">
        <v>21652.51</v>
      </c>
      <c r="AF147">
        <v>44517.37</v>
      </c>
      <c r="AG147">
        <v>0</v>
      </c>
      <c r="AH147">
        <v>37470.620000000003</v>
      </c>
      <c r="AI147">
        <v>4944.5200000000004</v>
      </c>
      <c r="AJ147">
        <v>3961.06</v>
      </c>
      <c r="AK147">
        <v>9914.25</v>
      </c>
      <c r="AL147">
        <v>1974.11</v>
      </c>
      <c r="AM147">
        <v>15901.98</v>
      </c>
      <c r="AN147">
        <v>2663.96</v>
      </c>
      <c r="AO147">
        <v>5671.08</v>
      </c>
      <c r="AP147">
        <v>2200.87</v>
      </c>
      <c r="AQ147">
        <v>28036.93</v>
      </c>
      <c r="AR147">
        <v>11726.5</v>
      </c>
      <c r="AS147">
        <v>2360.7600000000002</v>
      </c>
      <c r="AT147">
        <v>56661.23</v>
      </c>
      <c r="AU147">
        <v>62859.11</v>
      </c>
      <c r="AV147">
        <v>0</v>
      </c>
      <c r="AW147">
        <v>19075.32</v>
      </c>
      <c r="AX147">
        <v>3507.5</v>
      </c>
      <c r="AY147">
        <v>765</v>
      </c>
      <c r="AZ147">
        <v>61140.66</v>
      </c>
      <c r="BA147">
        <v>37528.660000000003</v>
      </c>
      <c r="BB147">
        <v>7444.91</v>
      </c>
      <c r="BC147" s="3">
        <v>15363.97</v>
      </c>
      <c r="BD147" s="3">
        <v>0</v>
      </c>
      <c r="BE147" s="3">
        <v>0</v>
      </c>
      <c r="BF147" s="3">
        <v>0</v>
      </c>
      <c r="BG147" s="3">
        <v>29660.23</v>
      </c>
      <c r="BH147" s="3">
        <v>2000</v>
      </c>
      <c r="BI147" s="3">
        <v>5398.6</v>
      </c>
      <c r="BJ147" s="3">
        <v>0</v>
      </c>
      <c r="BK147" s="3">
        <v>0</v>
      </c>
      <c r="BL147" s="3">
        <v>1</v>
      </c>
      <c r="BM147" s="3">
        <v>0</v>
      </c>
      <c r="BN147" s="3">
        <v>17603.96</v>
      </c>
      <c r="BO147" s="3">
        <v>0</v>
      </c>
      <c r="BP147" s="3">
        <v>3228.1</v>
      </c>
      <c r="BQ147" s="3">
        <v>0</v>
      </c>
      <c r="BR147" s="3">
        <v>29002.03</v>
      </c>
      <c r="BS147" s="3">
        <v>11867.11</v>
      </c>
      <c r="BT147" s="3">
        <v>0</v>
      </c>
      <c r="BU147" s="3">
        <v>-3523.7299999999996</v>
      </c>
      <c r="BV147" s="3">
        <v>0</v>
      </c>
      <c r="BW147" s="3"/>
    </row>
    <row r="148" spans="1:75" ht="15" x14ac:dyDescent="0.25">
      <c r="A148" s="35">
        <v>2336</v>
      </c>
      <c r="B148" s="2" t="str">
        <f>_xlfn.XLOOKUP(A148,'Schools lookup'!A:A,'Schools lookup'!B:B)</f>
        <v>CIP2336</v>
      </c>
      <c r="C148" s="2" t="str">
        <f>_xlfn.XLOOKUP(A148,'Schools lookup'!A:A,'Schools lookup'!C:C)</f>
        <v>Copthorne Community Infant School</v>
      </c>
      <c r="D148" s="3">
        <v>101721.13</v>
      </c>
      <c r="E148" s="3">
        <v>-16921.310000000001</v>
      </c>
      <c r="F148" s="3">
        <v>9368.35</v>
      </c>
      <c r="G148" s="3">
        <v>596584.51</v>
      </c>
      <c r="H148" s="3">
        <v>0</v>
      </c>
      <c r="I148" s="3">
        <v>35063.040000000001</v>
      </c>
      <c r="J148" s="3">
        <v>0</v>
      </c>
      <c r="K148" s="3">
        <v>68296</v>
      </c>
      <c r="L148" s="3">
        <v>29721.55</v>
      </c>
      <c r="M148" s="3">
        <v>0</v>
      </c>
      <c r="N148" s="3">
        <v>0</v>
      </c>
      <c r="O148" s="3">
        <v>9817.02</v>
      </c>
      <c r="P148" s="3">
        <v>127</v>
      </c>
      <c r="Q148" s="3">
        <v>15876.41</v>
      </c>
      <c r="R148" s="3">
        <v>1948.9</v>
      </c>
      <c r="S148" s="3">
        <v>174</v>
      </c>
      <c r="T148" s="3">
        <v>0</v>
      </c>
      <c r="U148" s="3">
        <v>0</v>
      </c>
      <c r="V148" s="3">
        <v>0</v>
      </c>
      <c r="W148" s="3">
        <v>6859.05</v>
      </c>
      <c r="X148" s="3">
        <v>0</v>
      </c>
      <c r="Y148" s="3">
        <v>0</v>
      </c>
      <c r="Z148" s="3">
        <v>0</v>
      </c>
      <c r="AA148" s="3">
        <v>41743</v>
      </c>
      <c r="AB148">
        <v>311071.53999999998</v>
      </c>
      <c r="AC148">
        <v>1162.21</v>
      </c>
      <c r="AD148">
        <v>181661.76</v>
      </c>
      <c r="AE148">
        <v>0</v>
      </c>
      <c r="AF148">
        <v>32846.339999999997</v>
      </c>
      <c r="AG148">
        <v>0</v>
      </c>
      <c r="AH148">
        <v>34839.120000000003</v>
      </c>
      <c r="AI148">
        <v>2768.98</v>
      </c>
      <c r="AJ148">
        <v>545</v>
      </c>
      <c r="AK148">
        <v>6500.96</v>
      </c>
      <c r="AL148">
        <v>1563.1</v>
      </c>
      <c r="AM148">
        <v>14773.99</v>
      </c>
      <c r="AN148">
        <v>3030.9</v>
      </c>
      <c r="AO148">
        <v>31766.92</v>
      </c>
      <c r="AP148">
        <v>2229.2399999999998</v>
      </c>
      <c r="AQ148">
        <v>17717.580000000002</v>
      </c>
      <c r="AR148">
        <v>4191.6000000000004</v>
      </c>
      <c r="AS148">
        <v>1176.04</v>
      </c>
      <c r="AT148" s="25">
        <v>23550.799999999999</v>
      </c>
      <c r="AU148">
        <v>8299.1</v>
      </c>
      <c r="AV148">
        <v>0</v>
      </c>
      <c r="AW148">
        <v>1351.35</v>
      </c>
      <c r="AX148">
        <v>2817.5</v>
      </c>
      <c r="AY148">
        <v>3041.2</v>
      </c>
      <c r="AZ148">
        <v>56564.94</v>
      </c>
      <c r="BA148">
        <v>16364</v>
      </c>
      <c r="BB148">
        <v>15736.12</v>
      </c>
      <c r="BC148" s="3">
        <v>16142.92</v>
      </c>
      <c r="BD148" s="3">
        <v>0</v>
      </c>
      <c r="BE148" s="3">
        <v>0</v>
      </c>
      <c r="BF148" s="3">
        <v>0</v>
      </c>
      <c r="BG148" s="3">
        <v>16182.3</v>
      </c>
      <c r="BH148" s="3">
        <v>0</v>
      </c>
      <c r="BI148" s="3">
        <v>5080</v>
      </c>
      <c r="BJ148" s="3">
        <v>0</v>
      </c>
      <c r="BK148" s="3">
        <v>0</v>
      </c>
      <c r="BL148" s="3">
        <v>1</v>
      </c>
      <c r="BM148" s="3">
        <v>0</v>
      </c>
      <c r="BN148" s="3">
        <v>0</v>
      </c>
      <c r="BO148" s="3">
        <v>0</v>
      </c>
      <c r="BP148" s="3">
        <v>0</v>
      </c>
      <c r="BQ148" s="3">
        <v>0</v>
      </c>
      <c r="BR148" s="3">
        <v>109359.08</v>
      </c>
      <c r="BS148" s="3">
        <v>14448.35</v>
      </c>
      <c r="BT148" s="3">
        <v>0</v>
      </c>
      <c r="BU148" s="3">
        <v>-26244.560000000001</v>
      </c>
      <c r="BV148" s="3">
        <v>0</v>
      </c>
      <c r="BW148" s="3"/>
    </row>
    <row r="149" spans="1:75" ht="15" x14ac:dyDescent="0.25">
      <c r="A149" s="35">
        <v>2338</v>
      </c>
      <c r="B149" s="2" t="str">
        <f>_xlfn.XLOOKUP(A149,'Schools lookup'!A:A,'Schools lookup'!B:B)</f>
        <v>CIP2338</v>
      </c>
      <c r="C149" s="2" t="str">
        <f>_xlfn.XLOOKUP(A149,'Schools lookup'!A:A,'Schools lookup'!C:C)</f>
        <v>Ashbrook Infant School</v>
      </c>
      <c r="D149" s="3">
        <v>-5656.5</v>
      </c>
      <c r="E149" s="3">
        <v>7599.5</v>
      </c>
      <c r="F149" s="3">
        <v>27341.71</v>
      </c>
      <c r="G149" s="3">
        <v>763389.82</v>
      </c>
      <c r="H149" s="3">
        <v>0</v>
      </c>
      <c r="I149" s="3">
        <v>19503.259999999998</v>
      </c>
      <c r="J149" s="3">
        <v>0</v>
      </c>
      <c r="K149" s="3">
        <v>51558.32</v>
      </c>
      <c r="L149" s="3">
        <v>31222.62</v>
      </c>
      <c r="M149" s="3">
        <v>0</v>
      </c>
      <c r="N149" s="3">
        <v>5715.1</v>
      </c>
      <c r="O149" s="3">
        <v>8606.16</v>
      </c>
      <c r="P149" s="3">
        <v>2929.96</v>
      </c>
      <c r="Q149" s="3">
        <v>5393.89</v>
      </c>
      <c r="R149" s="3">
        <v>1316.42</v>
      </c>
      <c r="S149" s="3">
        <v>2535.35</v>
      </c>
      <c r="T149" s="3">
        <v>0</v>
      </c>
      <c r="U149" s="3">
        <v>0</v>
      </c>
      <c r="V149" s="3">
        <v>0</v>
      </c>
      <c r="W149" s="3">
        <v>870</v>
      </c>
      <c r="X149" s="3">
        <v>0</v>
      </c>
      <c r="Y149" s="3">
        <v>0</v>
      </c>
      <c r="Z149" s="3">
        <v>0</v>
      </c>
      <c r="AA149" s="3">
        <v>59162</v>
      </c>
      <c r="AB149">
        <v>412564.69</v>
      </c>
      <c r="AC149">
        <v>4053.17</v>
      </c>
      <c r="AD149">
        <v>141895.01</v>
      </c>
      <c r="AE149">
        <v>49309.440000000002</v>
      </c>
      <c r="AF149">
        <v>54524.160000000003</v>
      </c>
      <c r="AG149">
        <v>0</v>
      </c>
      <c r="AH149">
        <v>24247.759999999998</v>
      </c>
      <c r="AI149">
        <v>3273.94</v>
      </c>
      <c r="AJ149">
        <v>2596</v>
      </c>
      <c r="AK149">
        <v>8319.5400000000009</v>
      </c>
      <c r="AL149">
        <v>1954.41</v>
      </c>
      <c r="AM149">
        <v>20803.7</v>
      </c>
      <c r="AN149">
        <v>1056</v>
      </c>
      <c r="AO149">
        <v>4272.6499999999996</v>
      </c>
      <c r="AP149">
        <v>3951.04</v>
      </c>
      <c r="AQ149">
        <v>28234.32</v>
      </c>
      <c r="AR149">
        <v>2881.73</v>
      </c>
      <c r="AS149">
        <v>3111.49</v>
      </c>
      <c r="AT149" s="25">
        <v>9257.2900000000009</v>
      </c>
      <c r="AU149">
        <v>9429.85</v>
      </c>
      <c r="AV149">
        <v>0</v>
      </c>
      <c r="AW149">
        <v>22683.48</v>
      </c>
      <c r="AX149">
        <v>3622.5</v>
      </c>
      <c r="AY149">
        <v>0</v>
      </c>
      <c r="AZ149">
        <v>55544.37</v>
      </c>
      <c r="BA149">
        <v>30824.86</v>
      </c>
      <c r="BB149">
        <v>14751.51</v>
      </c>
      <c r="BC149" s="3">
        <v>14940.27</v>
      </c>
      <c r="BD149" s="3">
        <v>0</v>
      </c>
      <c r="BE149" s="3">
        <v>0</v>
      </c>
      <c r="BF149" s="3">
        <v>0</v>
      </c>
      <c r="BG149" s="3">
        <v>0</v>
      </c>
      <c r="BH149" s="3">
        <v>0</v>
      </c>
      <c r="BI149" s="3">
        <v>5786.5</v>
      </c>
      <c r="BJ149" s="3">
        <v>0</v>
      </c>
      <c r="BK149" s="3">
        <v>0</v>
      </c>
      <c r="BL149" s="3">
        <v>1</v>
      </c>
      <c r="BM149" s="3">
        <v>0</v>
      </c>
      <c r="BN149" s="3">
        <v>8759.68</v>
      </c>
      <c r="BO149" s="3">
        <v>2175.64</v>
      </c>
      <c r="BP149" s="3">
        <v>7055.42</v>
      </c>
      <c r="BQ149" s="3">
        <v>0</v>
      </c>
      <c r="BR149" s="3">
        <v>17573.63</v>
      </c>
      <c r="BS149" s="3">
        <v>15137.47</v>
      </c>
      <c r="BT149" s="3">
        <v>0</v>
      </c>
      <c r="BU149" s="3">
        <v>8469.5</v>
      </c>
      <c r="BV149" s="3">
        <v>0</v>
      </c>
      <c r="BW149" s="3"/>
    </row>
    <row r="150" spans="1:75" ht="15" x14ac:dyDescent="0.25">
      <c r="A150" s="35">
        <v>2344</v>
      </c>
      <c r="B150" s="2" t="str">
        <f>_xlfn.XLOOKUP(A150,'Schools lookup'!A:A,'Schools lookup'!B:B)</f>
        <v>CIP2344</v>
      </c>
      <c r="C150" s="2" t="str">
        <f>_xlfn.XLOOKUP(A150,'Schools lookup'!A:A,'Schools lookup'!C:C)</f>
        <v>Duffield The Meadows Primary School</v>
      </c>
      <c r="D150" s="3">
        <v>257925.65</v>
      </c>
      <c r="E150" s="3">
        <v>-16013.13</v>
      </c>
      <c r="F150" s="3">
        <v>48581.09</v>
      </c>
      <c r="G150" s="3">
        <v>1429683.03</v>
      </c>
      <c r="H150" s="3">
        <v>0</v>
      </c>
      <c r="I150" s="3">
        <v>24194.27</v>
      </c>
      <c r="J150" s="3">
        <v>0</v>
      </c>
      <c r="K150" s="3">
        <v>49740</v>
      </c>
      <c r="L150" s="3">
        <v>51101.19</v>
      </c>
      <c r="M150" s="3">
        <v>0</v>
      </c>
      <c r="N150" s="3">
        <v>5971.5</v>
      </c>
      <c r="O150" s="3">
        <v>178048.59</v>
      </c>
      <c r="P150" s="3">
        <v>48302.57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69975</v>
      </c>
      <c r="AB150">
        <v>804998.1</v>
      </c>
      <c r="AC150">
        <v>54654.12</v>
      </c>
      <c r="AD150">
        <v>263222.55</v>
      </c>
      <c r="AE150">
        <v>62252.87</v>
      </c>
      <c r="AF150">
        <v>102087</v>
      </c>
      <c r="AG150">
        <v>0</v>
      </c>
      <c r="AH150">
        <v>48055.199999999997</v>
      </c>
      <c r="AI150">
        <v>7107.45</v>
      </c>
      <c r="AJ150">
        <v>3279.25</v>
      </c>
      <c r="AK150">
        <v>4113.43</v>
      </c>
      <c r="AL150">
        <v>2214.92</v>
      </c>
      <c r="AM150">
        <v>36719.14</v>
      </c>
      <c r="AN150">
        <v>4229.01</v>
      </c>
      <c r="AO150">
        <v>4348.1899999999996</v>
      </c>
      <c r="AP150">
        <v>5790.46</v>
      </c>
      <c r="AQ150">
        <v>41143.69</v>
      </c>
      <c r="AR150">
        <v>27386.03</v>
      </c>
      <c r="AS150">
        <v>5028.63</v>
      </c>
      <c r="AT150">
        <v>57456.83</v>
      </c>
      <c r="AU150">
        <v>16991.189999999999</v>
      </c>
      <c r="AV150">
        <v>0</v>
      </c>
      <c r="AW150">
        <v>123035.57</v>
      </c>
      <c r="AX150">
        <v>17034.25</v>
      </c>
      <c r="AY150">
        <v>3996</v>
      </c>
      <c r="AZ150">
        <v>106585.35</v>
      </c>
      <c r="BA150">
        <v>11791.51</v>
      </c>
      <c r="BB150">
        <v>34322.720000000001</v>
      </c>
      <c r="BC150" s="3">
        <v>31778.05</v>
      </c>
      <c r="BD150" s="3">
        <v>0</v>
      </c>
      <c r="BE150" s="3">
        <v>0</v>
      </c>
      <c r="BF150" s="3">
        <v>0</v>
      </c>
      <c r="BG150" s="3">
        <v>0</v>
      </c>
      <c r="BH150" s="3">
        <v>0</v>
      </c>
      <c r="BI150" s="3">
        <v>7510</v>
      </c>
      <c r="BJ150" s="3">
        <v>0</v>
      </c>
      <c r="BK150" s="3">
        <v>0</v>
      </c>
      <c r="BL150" s="3">
        <v>1</v>
      </c>
      <c r="BM150" s="3">
        <v>0</v>
      </c>
      <c r="BN150" s="3">
        <v>0</v>
      </c>
      <c r="BO150" s="3">
        <v>0</v>
      </c>
      <c r="BP150" s="3">
        <v>0</v>
      </c>
      <c r="BQ150" s="3">
        <v>0</v>
      </c>
      <c r="BR150" s="3">
        <v>235319.89</v>
      </c>
      <c r="BS150" s="3">
        <v>56091.09</v>
      </c>
      <c r="BT150" s="3">
        <v>0</v>
      </c>
      <c r="BU150" s="3">
        <v>-16013.13</v>
      </c>
      <c r="BV150" s="3">
        <v>0</v>
      </c>
      <c r="BW150" s="3"/>
    </row>
    <row r="151" spans="1:75" ht="15" x14ac:dyDescent="0.25">
      <c r="A151" s="35">
        <v>2349</v>
      </c>
      <c r="B151" s="2" t="str">
        <f>_xlfn.XLOOKUP(A151,'Schools lookup'!A:A,'Schools lookup'!B:B)</f>
        <v>CIP2349</v>
      </c>
      <c r="C151" s="2" t="str">
        <f>_xlfn.XLOOKUP(A151,'Schools lookup'!A:A,'Schools lookup'!C:C)</f>
        <v>Brockwell Junior School</v>
      </c>
      <c r="D151" s="3">
        <v>192583.66</v>
      </c>
      <c r="E151" s="3">
        <v>53272.44</v>
      </c>
      <c r="F151" s="3">
        <v>13021.93</v>
      </c>
      <c r="G151" s="3">
        <v>1149343.19</v>
      </c>
      <c r="H151" s="3">
        <v>0</v>
      </c>
      <c r="I151" s="3">
        <v>22390</v>
      </c>
      <c r="J151" s="3">
        <v>0</v>
      </c>
      <c r="K151" s="3">
        <v>88645</v>
      </c>
      <c r="L151" s="3">
        <v>53989.2</v>
      </c>
      <c r="M151" s="3">
        <v>0</v>
      </c>
      <c r="N151" s="3">
        <v>360</v>
      </c>
      <c r="O151" s="3">
        <v>17905.78</v>
      </c>
      <c r="P151" s="3">
        <v>40564.03</v>
      </c>
      <c r="Q151" s="3">
        <v>2024.63</v>
      </c>
      <c r="R151" s="3">
        <v>109.72</v>
      </c>
      <c r="S151" s="3">
        <v>21407.88</v>
      </c>
      <c r="T151" s="3">
        <v>0</v>
      </c>
      <c r="U151" s="3">
        <v>0</v>
      </c>
      <c r="V151" s="3">
        <v>0</v>
      </c>
      <c r="W151" s="3">
        <v>20437.3</v>
      </c>
      <c r="X151" s="3">
        <v>0</v>
      </c>
      <c r="Y151" s="3">
        <v>0</v>
      </c>
      <c r="Z151" s="3">
        <v>0</v>
      </c>
      <c r="AA151" s="3">
        <v>18484</v>
      </c>
      <c r="AB151">
        <v>688950.24</v>
      </c>
      <c r="AC151">
        <v>1946.26</v>
      </c>
      <c r="AD151">
        <v>205901.02</v>
      </c>
      <c r="AE151">
        <v>16124.07</v>
      </c>
      <c r="AF151">
        <v>57928.24</v>
      </c>
      <c r="AG151">
        <v>0</v>
      </c>
      <c r="AH151">
        <v>21570.880000000001</v>
      </c>
      <c r="AI151">
        <v>5711.9</v>
      </c>
      <c r="AJ151">
        <v>9519.1</v>
      </c>
      <c r="AK151">
        <v>13207.87</v>
      </c>
      <c r="AL151">
        <v>3329.82</v>
      </c>
      <c r="AM151">
        <v>33296.129999999997</v>
      </c>
      <c r="AN151">
        <v>5707.97</v>
      </c>
      <c r="AO151">
        <v>45131.99</v>
      </c>
      <c r="AP151">
        <v>3378</v>
      </c>
      <c r="AQ151">
        <v>28661.77</v>
      </c>
      <c r="AR151">
        <v>20371.68</v>
      </c>
      <c r="AS151">
        <v>7671.23</v>
      </c>
      <c r="AT151">
        <v>69749.899999999994</v>
      </c>
      <c r="AU151">
        <v>16333.74</v>
      </c>
      <c r="AV151">
        <v>0</v>
      </c>
      <c r="AW151">
        <v>24028.95</v>
      </c>
      <c r="AX151">
        <v>7201.25</v>
      </c>
      <c r="AY151">
        <v>18323.03</v>
      </c>
      <c r="AZ151">
        <v>73065.850000000006</v>
      </c>
      <c r="BA151">
        <v>396</v>
      </c>
      <c r="BB151">
        <v>8009.41</v>
      </c>
      <c r="BC151" s="3">
        <v>30820.65</v>
      </c>
      <c r="BD151" s="3">
        <v>0</v>
      </c>
      <c r="BE151" s="3">
        <v>0</v>
      </c>
      <c r="BF151" s="3">
        <v>0</v>
      </c>
      <c r="BG151" s="3">
        <v>6203.72</v>
      </c>
      <c r="BH151" s="3">
        <v>0</v>
      </c>
      <c r="BI151" s="3">
        <v>6846.25</v>
      </c>
      <c r="BJ151" s="3">
        <v>0</v>
      </c>
      <c r="BK151" s="3">
        <v>0</v>
      </c>
      <c r="BL151" s="3">
        <v>1</v>
      </c>
      <c r="BM151" s="3">
        <v>0</v>
      </c>
      <c r="BN151" s="3">
        <v>4186</v>
      </c>
      <c r="BO151" s="3">
        <v>0</v>
      </c>
      <c r="BP151" s="3">
        <v>7403.45</v>
      </c>
      <c r="BQ151" s="3">
        <v>0</v>
      </c>
      <c r="BR151" s="3">
        <v>191470.12</v>
      </c>
      <c r="BS151" s="3">
        <v>8278.73</v>
      </c>
      <c r="BT151" s="3">
        <v>0</v>
      </c>
      <c r="BU151" s="3">
        <v>67506.02</v>
      </c>
      <c r="BV151" s="3">
        <v>0</v>
      </c>
      <c r="BW151" s="3"/>
    </row>
    <row r="152" spans="1:75" ht="15" x14ac:dyDescent="0.25">
      <c r="A152" s="35">
        <v>2351</v>
      </c>
      <c r="B152" s="2" t="str">
        <f>_xlfn.XLOOKUP(A152,'Schools lookup'!A:A,'Schools lookup'!B:B)</f>
        <v>CIP2351</v>
      </c>
      <c r="C152" s="2" t="str">
        <f>_xlfn.XLOOKUP(A152,'Schools lookup'!A:A,'Schools lookup'!C:C)</f>
        <v>Hadfield Infant School</v>
      </c>
      <c r="D152" s="3">
        <v>296401.01</v>
      </c>
      <c r="E152" s="3">
        <v>27347.64</v>
      </c>
      <c r="F152" s="3">
        <v>58838.04</v>
      </c>
      <c r="G152" s="3">
        <v>779768.21</v>
      </c>
      <c r="H152" s="3">
        <v>0</v>
      </c>
      <c r="I152" s="3">
        <v>39329.03</v>
      </c>
      <c r="J152" s="3">
        <v>0</v>
      </c>
      <c r="K152" s="3">
        <v>80340</v>
      </c>
      <c r="L152" s="3">
        <v>40125</v>
      </c>
      <c r="M152" s="3">
        <v>15249.01</v>
      </c>
      <c r="N152" s="3">
        <v>0</v>
      </c>
      <c r="O152" s="3">
        <v>53007.09</v>
      </c>
      <c r="P152" s="3">
        <v>529.41999999999996</v>
      </c>
      <c r="Q152" s="3">
        <v>11388.45</v>
      </c>
      <c r="R152" s="3">
        <v>83.41</v>
      </c>
      <c r="S152" s="3">
        <v>1430.5</v>
      </c>
      <c r="T152" s="3">
        <v>0</v>
      </c>
      <c r="U152" s="3">
        <v>0</v>
      </c>
      <c r="V152" s="3">
        <v>0</v>
      </c>
      <c r="W152" s="3">
        <v>20030.71</v>
      </c>
      <c r="X152" s="3">
        <v>0</v>
      </c>
      <c r="Y152" s="3">
        <v>0</v>
      </c>
      <c r="Z152" s="3">
        <v>0</v>
      </c>
      <c r="AA152" s="3">
        <v>53208</v>
      </c>
      <c r="AB152">
        <v>495397.91</v>
      </c>
      <c r="AC152">
        <v>21919.31</v>
      </c>
      <c r="AD152">
        <v>162182.95000000001</v>
      </c>
      <c r="AE152">
        <v>0</v>
      </c>
      <c r="AF152">
        <v>51841.45</v>
      </c>
      <c r="AG152">
        <v>0</v>
      </c>
      <c r="AH152">
        <v>42875.53</v>
      </c>
      <c r="AI152">
        <v>4309.08</v>
      </c>
      <c r="AJ152">
        <v>4719.76</v>
      </c>
      <c r="AK152">
        <v>10340.200000000001</v>
      </c>
      <c r="AL152">
        <v>2124.98</v>
      </c>
      <c r="AM152">
        <v>18353.91</v>
      </c>
      <c r="AN152">
        <v>871.12</v>
      </c>
      <c r="AO152">
        <v>28381.38</v>
      </c>
      <c r="AP152">
        <v>5039.34</v>
      </c>
      <c r="AQ152">
        <v>45875.87</v>
      </c>
      <c r="AR152">
        <v>15780.88</v>
      </c>
      <c r="AS152">
        <v>1559.87</v>
      </c>
      <c r="AT152">
        <v>23578.28</v>
      </c>
      <c r="AU152">
        <v>35865.300000000003</v>
      </c>
      <c r="AV152">
        <v>0</v>
      </c>
      <c r="AW152">
        <v>6185.39</v>
      </c>
      <c r="AX152">
        <v>4268.75</v>
      </c>
      <c r="AY152">
        <v>0</v>
      </c>
      <c r="AZ152">
        <v>72879.509999999995</v>
      </c>
      <c r="BA152">
        <v>0</v>
      </c>
      <c r="BB152">
        <v>5143.33</v>
      </c>
      <c r="BC152" s="3">
        <v>22395.95</v>
      </c>
      <c r="BD152" s="3">
        <v>0</v>
      </c>
      <c r="BE152" s="3">
        <v>0</v>
      </c>
      <c r="BF152" s="3">
        <v>0</v>
      </c>
      <c r="BG152" s="3">
        <v>0</v>
      </c>
      <c r="BH152" s="3">
        <v>0</v>
      </c>
      <c r="BI152" s="3">
        <v>5890</v>
      </c>
      <c r="BJ152" s="3">
        <v>10000</v>
      </c>
      <c r="BK152" s="3">
        <v>0</v>
      </c>
      <c r="BL152" s="3">
        <v>1</v>
      </c>
      <c r="BM152" s="3">
        <v>0</v>
      </c>
      <c r="BN152" s="3">
        <v>11559.1</v>
      </c>
      <c r="BO152" s="3">
        <v>0</v>
      </c>
      <c r="BP152" s="3">
        <v>1643.14</v>
      </c>
      <c r="BQ152" s="3">
        <v>0</v>
      </c>
      <c r="BR152" s="3">
        <v>288969.53000000003</v>
      </c>
      <c r="BS152" s="3">
        <v>11525.8</v>
      </c>
      <c r="BT152" s="3">
        <v>50000</v>
      </c>
      <c r="BU152" s="3">
        <v>47378.35</v>
      </c>
      <c r="BV152" s="3">
        <v>0</v>
      </c>
      <c r="BW152" s="3"/>
    </row>
    <row r="153" spans="1:75" ht="15" x14ac:dyDescent="0.25">
      <c r="A153" s="35">
        <v>2358</v>
      </c>
      <c r="B153" s="2" t="str">
        <f>_xlfn.XLOOKUP(A153,'Schools lookup'!A:A,'Schools lookup'!B:B)</f>
        <v>CIP2358</v>
      </c>
      <c r="C153" s="2" t="str">
        <f>_xlfn.XLOOKUP(A153,'Schools lookup'!A:A,'Schools lookup'!C:C)</f>
        <v>Lenthall Infant School</v>
      </c>
      <c r="D153" s="3">
        <v>56808.87</v>
      </c>
      <c r="E153" s="3">
        <v>229.5</v>
      </c>
      <c r="F153" s="3">
        <v>20536.830000000002</v>
      </c>
      <c r="G153" s="3">
        <v>441925.06</v>
      </c>
      <c r="H153" s="3">
        <v>0</v>
      </c>
      <c r="I153" s="3">
        <v>5031.4399999999996</v>
      </c>
      <c r="J153" s="3">
        <v>0</v>
      </c>
      <c r="K153" s="3">
        <v>26485.51</v>
      </c>
      <c r="L153" s="3">
        <v>19720.55</v>
      </c>
      <c r="M153" s="3">
        <v>0</v>
      </c>
      <c r="N153" s="3">
        <v>0</v>
      </c>
      <c r="O153" s="3">
        <v>33501.64</v>
      </c>
      <c r="P153" s="3">
        <v>2560.75</v>
      </c>
      <c r="Q153" s="3">
        <v>1231.55</v>
      </c>
      <c r="R153" s="3">
        <v>180.58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32348</v>
      </c>
      <c r="AB153">
        <v>228003.38</v>
      </c>
      <c r="AC153">
        <v>983.09</v>
      </c>
      <c r="AD153">
        <v>76622.720000000001</v>
      </c>
      <c r="AE153">
        <v>20108.169999999998</v>
      </c>
      <c r="AF153">
        <v>42588.87</v>
      </c>
      <c r="AG153">
        <v>0</v>
      </c>
      <c r="AH153">
        <v>7786.69</v>
      </c>
      <c r="AI153">
        <v>1838.21</v>
      </c>
      <c r="AJ153">
        <v>937.12</v>
      </c>
      <c r="AK153">
        <v>5332.07</v>
      </c>
      <c r="AL153">
        <v>1487.37</v>
      </c>
      <c r="AM153">
        <v>17973.12</v>
      </c>
      <c r="AN153">
        <v>1775.49</v>
      </c>
      <c r="AO153">
        <v>2035.54</v>
      </c>
      <c r="AP153">
        <v>2134.58</v>
      </c>
      <c r="AQ153">
        <v>23465.1</v>
      </c>
      <c r="AR153">
        <v>8607.75</v>
      </c>
      <c r="AS153">
        <v>895.96</v>
      </c>
      <c r="AT153">
        <v>17531.84</v>
      </c>
      <c r="AU153">
        <v>10095.41</v>
      </c>
      <c r="AV153">
        <v>0</v>
      </c>
      <c r="AW153">
        <v>2452.98</v>
      </c>
      <c r="AX153">
        <v>1581.25</v>
      </c>
      <c r="AY153">
        <v>1501</v>
      </c>
      <c r="AZ153">
        <v>34444.17</v>
      </c>
      <c r="BA153">
        <v>-2973</v>
      </c>
      <c r="BB153">
        <v>2958.17</v>
      </c>
      <c r="BC153" s="3">
        <v>14470.99</v>
      </c>
      <c r="BD153" s="3">
        <v>0</v>
      </c>
      <c r="BE153" s="3">
        <v>0</v>
      </c>
      <c r="BF153" s="3">
        <v>0</v>
      </c>
      <c r="BG153" s="3">
        <v>0</v>
      </c>
      <c r="BH153" s="3">
        <v>0</v>
      </c>
      <c r="BI153" s="3">
        <v>4905.8500000000004</v>
      </c>
      <c r="BJ153" s="3">
        <v>0</v>
      </c>
      <c r="BK153" s="3">
        <v>0</v>
      </c>
      <c r="BL153" s="3">
        <v>1</v>
      </c>
      <c r="BM153" s="3">
        <v>0</v>
      </c>
      <c r="BN153" s="3">
        <v>0</v>
      </c>
      <c r="BO153" s="3">
        <v>0</v>
      </c>
      <c r="BP153" s="3">
        <v>2931</v>
      </c>
      <c r="BQ153" s="3">
        <v>0</v>
      </c>
      <c r="BR153" s="3">
        <v>95156.35</v>
      </c>
      <c r="BS153" s="3">
        <v>22511.68</v>
      </c>
      <c r="BT153" s="3">
        <v>0</v>
      </c>
      <c r="BU153" s="3">
        <v>229.5</v>
      </c>
      <c r="BV153" s="3">
        <v>0</v>
      </c>
      <c r="BW153" s="3"/>
    </row>
    <row r="154" spans="1:75" ht="15" x14ac:dyDescent="0.25">
      <c r="A154" s="35">
        <v>2359</v>
      </c>
      <c r="B154" s="2" t="str">
        <f>_xlfn.XLOOKUP(A154,'Schools lookup'!A:A,'Schools lookup'!B:B)</f>
        <v>CIP2359</v>
      </c>
      <c r="C154" s="2" t="str">
        <f>_xlfn.XLOOKUP(A154,'Schools lookup'!A:A,'Schools lookup'!C:C)</f>
        <v>Hunloke Park Primary School</v>
      </c>
      <c r="D154" s="3">
        <v>10023.25</v>
      </c>
      <c r="E154" s="3">
        <v>63448.37</v>
      </c>
      <c r="F154" s="3">
        <v>3212.39</v>
      </c>
      <c r="G154" s="3">
        <v>1414394.54</v>
      </c>
      <c r="H154" s="3">
        <v>0</v>
      </c>
      <c r="I154" s="3">
        <v>134542.81</v>
      </c>
      <c r="J154" s="3">
        <v>0</v>
      </c>
      <c r="K154" s="3">
        <v>70362.2</v>
      </c>
      <c r="L154" s="3">
        <v>47511.81</v>
      </c>
      <c r="M154" s="3">
        <v>983.58</v>
      </c>
      <c r="N154" s="3">
        <v>0</v>
      </c>
      <c r="O154" s="3">
        <v>77974.929999999993</v>
      </c>
      <c r="P154" s="3">
        <v>28076.84</v>
      </c>
      <c r="Q154" s="3">
        <v>18724.759999999998</v>
      </c>
      <c r="R154" s="3">
        <v>698.23</v>
      </c>
      <c r="S154" s="3">
        <v>2558</v>
      </c>
      <c r="T154" s="3">
        <v>0</v>
      </c>
      <c r="U154" s="3">
        <v>0</v>
      </c>
      <c r="V154" s="3">
        <v>0</v>
      </c>
      <c r="W154" s="3">
        <v>28492.5</v>
      </c>
      <c r="X154" s="3">
        <v>0</v>
      </c>
      <c r="Y154" s="3">
        <v>0</v>
      </c>
      <c r="Z154" s="3">
        <v>0</v>
      </c>
      <c r="AA154" s="3">
        <v>69543</v>
      </c>
      <c r="AB154">
        <v>808538.5</v>
      </c>
      <c r="AC154">
        <v>4099.17</v>
      </c>
      <c r="AD154">
        <v>442105.02</v>
      </c>
      <c r="AE154">
        <v>0</v>
      </c>
      <c r="AF154">
        <v>76080.899999999994</v>
      </c>
      <c r="AG154">
        <v>0</v>
      </c>
      <c r="AH154">
        <v>62076.89</v>
      </c>
      <c r="AI154">
        <v>6932.18</v>
      </c>
      <c r="AJ154">
        <v>5047.3999999999996</v>
      </c>
      <c r="AK154">
        <v>18636.189999999999</v>
      </c>
      <c r="AL154">
        <v>3973.98</v>
      </c>
      <c r="AM154">
        <v>26578.46</v>
      </c>
      <c r="AN154">
        <v>3649.92</v>
      </c>
      <c r="AO154">
        <v>59814.49</v>
      </c>
      <c r="AP154">
        <v>4298.6099999999997</v>
      </c>
      <c r="AQ154">
        <v>42453.56</v>
      </c>
      <c r="AR154">
        <v>29726.93</v>
      </c>
      <c r="AS154">
        <v>7278.98</v>
      </c>
      <c r="AT154">
        <v>68702.89</v>
      </c>
      <c r="AU154">
        <v>20133.080000000002</v>
      </c>
      <c r="AV154">
        <v>0</v>
      </c>
      <c r="AW154">
        <v>9021.0400000000009</v>
      </c>
      <c r="AX154">
        <v>7935</v>
      </c>
      <c r="AY154">
        <v>7917.8</v>
      </c>
      <c r="AZ154">
        <v>93447.32</v>
      </c>
      <c r="BA154">
        <v>46918.67</v>
      </c>
      <c r="BB154">
        <v>17577.400000000001</v>
      </c>
      <c r="BC154" s="3">
        <v>26730.86</v>
      </c>
      <c r="BD154" s="3">
        <v>0</v>
      </c>
      <c r="BE154" s="3">
        <v>0</v>
      </c>
      <c r="BF154" s="3">
        <v>0</v>
      </c>
      <c r="BG154" s="3">
        <v>18731.169999999998</v>
      </c>
      <c r="BH154" s="3">
        <v>0</v>
      </c>
      <c r="BI154" s="3">
        <v>7015</v>
      </c>
      <c r="BJ154" s="3">
        <v>0</v>
      </c>
      <c r="BK154" s="3">
        <v>0</v>
      </c>
      <c r="BL154" s="3">
        <v>1</v>
      </c>
      <c r="BM154" s="3">
        <v>0</v>
      </c>
      <c r="BN154" s="3">
        <v>1911.7</v>
      </c>
      <c r="BO154" s="3">
        <v>3720.28</v>
      </c>
      <c r="BP154" s="3">
        <v>1820</v>
      </c>
      <c r="BQ154" s="3">
        <v>0</v>
      </c>
      <c r="BR154" s="3">
        <v>-24280.969999999994</v>
      </c>
      <c r="BS154" s="3">
        <v>2775.41</v>
      </c>
      <c r="BT154" s="3">
        <v>0</v>
      </c>
      <c r="BU154" s="3">
        <v>73209.7</v>
      </c>
      <c r="BV154" s="3">
        <v>0</v>
      </c>
      <c r="BW154" s="3"/>
    </row>
    <row r="155" spans="1:75" ht="15" x14ac:dyDescent="0.25">
      <c r="A155" s="35">
        <v>2361</v>
      </c>
      <c r="B155" s="2" t="str">
        <f>_xlfn.XLOOKUP(A155,'Schools lookup'!A:A,'Schools lookup'!B:B)</f>
        <v>CIP2361</v>
      </c>
      <c r="C155" s="2" t="str">
        <f>_xlfn.XLOOKUP(A155,'Schools lookup'!A:A,'Schools lookup'!C:C)</f>
        <v>Dronfield Stonelow Junior School</v>
      </c>
      <c r="D155" s="3">
        <v>176420.39</v>
      </c>
      <c r="E155" s="3">
        <v>0</v>
      </c>
      <c r="F155" s="3">
        <v>13979.42</v>
      </c>
      <c r="G155" s="3">
        <v>749580.54</v>
      </c>
      <c r="H155" s="3">
        <v>0</v>
      </c>
      <c r="I155" s="3">
        <v>51217.61</v>
      </c>
      <c r="J155" s="3">
        <v>0</v>
      </c>
      <c r="K155" s="3">
        <v>68205</v>
      </c>
      <c r="L155" s="3">
        <v>41341.19</v>
      </c>
      <c r="M155" s="3">
        <v>8480</v>
      </c>
      <c r="N155" s="3">
        <v>0</v>
      </c>
      <c r="O155" s="3">
        <v>14925.58</v>
      </c>
      <c r="P155" s="3">
        <v>19824.439999999999</v>
      </c>
      <c r="Q155" s="3">
        <v>25997.07</v>
      </c>
      <c r="R155" s="3">
        <v>0</v>
      </c>
      <c r="S155" s="3">
        <v>9172.5499999999993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17562</v>
      </c>
      <c r="AB155">
        <v>451218.8</v>
      </c>
      <c r="AC155">
        <v>1813.99</v>
      </c>
      <c r="AD155">
        <v>242198.43</v>
      </c>
      <c r="AE155">
        <v>21532.42</v>
      </c>
      <c r="AF155">
        <v>38296.83</v>
      </c>
      <c r="AG155">
        <v>0</v>
      </c>
      <c r="AH155">
        <v>29670.799999999999</v>
      </c>
      <c r="AI155">
        <v>3741.59</v>
      </c>
      <c r="AJ155">
        <v>7646.5</v>
      </c>
      <c r="AK155">
        <v>9935.7900000000009</v>
      </c>
      <c r="AL155">
        <v>1005.5</v>
      </c>
      <c r="AM155">
        <v>14536.16</v>
      </c>
      <c r="AN155">
        <v>3298.75</v>
      </c>
      <c r="AO155">
        <v>13036.79</v>
      </c>
      <c r="AP155">
        <v>3327.74</v>
      </c>
      <c r="AQ155">
        <v>39241.300000000003</v>
      </c>
      <c r="AR155">
        <v>17589.75</v>
      </c>
      <c r="AS155">
        <v>810.34</v>
      </c>
      <c r="AT155">
        <v>61152.71</v>
      </c>
      <c r="AU155">
        <v>3343.03</v>
      </c>
      <c r="AV155">
        <v>0</v>
      </c>
      <c r="AW155">
        <v>6161.13</v>
      </c>
      <c r="AX155">
        <v>4111.25</v>
      </c>
      <c r="AY155">
        <v>8645.3799999999992</v>
      </c>
      <c r="AZ155">
        <v>48355.14</v>
      </c>
      <c r="BA155">
        <v>21790.5</v>
      </c>
      <c r="BB155">
        <v>17462.330000000002</v>
      </c>
      <c r="BC155" s="3">
        <v>20979.18</v>
      </c>
      <c r="BD155" s="3">
        <v>0</v>
      </c>
      <c r="BE155" s="3">
        <v>0</v>
      </c>
      <c r="BF155" s="3">
        <v>0</v>
      </c>
      <c r="BG155" s="3">
        <v>0</v>
      </c>
      <c r="BH155" s="3">
        <v>0</v>
      </c>
      <c r="BI155" s="3">
        <v>5901.25</v>
      </c>
      <c r="BJ155" s="3">
        <v>0</v>
      </c>
      <c r="BK155" s="3">
        <v>0</v>
      </c>
      <c r="BL155" s="3">
        <v>1</v>
      </c>
      <c r="BM155" s="3">
        <v>0</v>
      </c>
      <c r="BN155" s="3">
        <v>0</v>
      </c>
      <c r="BO155" s="3">
        <v>0</v>
      </c>
      <c r="BP155" s="3">
        <v>4333.57</v>
      </c>
      <c r="BQ155" s="3">
        <v>0</v>
      </c>
      <c r="BR155" s="3">
        <v>91824.56</v>
      </c>
      <c r="BS155" s="3">
        <v>15547.1</v>
      </c>
      <c r="BT155" s="3">
        <v>0</v>
      </c>
      <c r="BU155" s="3">
        <v>0</v>
      </c>
      <c r="BV155" s="3">
        <v>0</v>
      </c>
      <c r="BW155" s="3"/>
    </row>
    <row r="156" spans="1:75" ht="15" x14ac:dyDescent="0.25">
      <c r="A156" s="35">
        <v>2362</v>
      </c>
      <c r="B156" s="2" t="str">
        <f>_xlfn.XLOOKUP(A156,'Schools lookup'!A:A,'Schools lookup'!B:B)</f>
        <v>CIP2362</v>
      </c>
      <c r="C156" s="2" t="str">
        <f>_xlfn.XLOOKUP(A156,'Schools lookup'!A:A,'Schools lookup'!C:C)</f>
        <v>Fairfield Infant and Nursery School</v>
      </c>
      <c r="D156" s="3">
        <v>-74925.11</v>
      </c>
      <c r="E156" s="3">
        <v>169660.02</v>
      </c>
      <c r="F156" s="3">
        <v>26156.05</v>
      </c>
      <c r="G156" s="3">
        <v>1053474.07</v>
      </c>
      <c r="H156" s="3">
        <v>0</v>
      </c>
      <c r="I156" s="3">
        <v>36970.44</v>
      </c>
      <c r="J156" s="3">
        <v>0</v>
      </c>
      <c r="K156" s="3">
        <v>118586.73</v>
      </c>
      <c r="L156" s="3">
        <v>43629.760000000002</v>
      </c>
      <c r="M156" s="3">
        <v>0</v>
      </c>
      <c r="N156" s="3">
        <v>0</v>
      </c>
      <c r="O156" s="3">
        <v>13726.6</v>
      </c>
      <c r="P156" s="3">
        <v>3971.58</v>
      </c>
      <c r="Q156" s="3">
        <v>740.04</v>
      </c>
      <c r="R156" s="3">
        <v>3558.07</v>
      </c>
      <c r="S156" s="3">
        <v>2263</v>
      </c>
      <c r="T156" s="3">
        <v>0</v>
      </c>
      <c r="U156" s="3">
        <v>0</v>
      </c>
      <c r="V156" s="3">
        <v>0</v>
      </c>
      <c r="W156" s="3">
        <v>8622.35</v>
      </c>
      <c r="X156" s="3">
        <v>0</v>
      </c>
      <c r="Y156" s="3">
        <v>0</v>
      </c>
      <c r="Z156" s="3">
        <v>0</v>
      </c>
      <c r="AA156" s="3">
        <v>42021</v>
      </c>
      <c r="AB156">
        <v>619879.22</v>
      </c>
      <c r="AC156">
        <v>9450.73</v>
      </c>
      <c r="AD156">
        <v>327345.87</v>
      </c>
      <c r="AE156">
        <v>0</v>
      </c>
      <c r="AF156">
        <v>57622.93</v>
      </c>
      <c r="AG156">
        <v>0</v>
      </c>
      <c r="AH156">
        <v>42465.02</v>
      </c>
      <c r="AI156">
        <v>4860.24</v>
      </c>
      <c r="AJ156">
        <v>1349.99</v>
      </c>
      <c r="AK156">
        <v>12676.28</v>
      </c>
      <c r="AL156">
        <v>3050.36</v>
      </c>
      <c r="AM156">
        <v>17335</v>
      </c>
      <c r="AN156">
        <v>1966.92</v>
      </c>
      <c r="AO156">
        <v>52618.49</v>
      </c>
      <c r="AP156">
        <v>4384.8599999999997</v>
      </c>
      <c r="AQ156">
        <v>27250.01</v>
      </c>
      <c r="AR156">
        <v>19654.36</v>
      </c>
      <c r="AS156">
        <v>5267.46</v>
      </c>
      <c r="AT156">
        <v>26436.18</v>
      </c>
      <c r="AU156">
        <v>15552.5</v>
      </c>
      <c r="AV156">
        <v>0</v>
      </c>
      <c r="AW156">
        <v>5612.46</v>
      </c>
      <c r="AX156">
        <v>4355</v>
      </c>
      <c r="AY156">
        <v>50</v>
      </c>
      <c r="AZ156">
        <v>85330.77</v>
      </c>
      <c r="BA156">
        <v>535</v>
      </c>
      <c r="BB156">
        <v>14879.75</v>
      </c>
      <c r="BC156" s="3">
        <v>21783.200000000001</v>
      </c>
      <c r="BD156" s="3">
        <v>0</v>
      </c>
      <c r="BE156" s="3">
        <v>0</v>
      </c>
      <c r="BF156" s="3">
        <v>0</v>
      </c>
      <c r="BG156" s="3">
        <v>0</v>
      </c>
      <c r="BH156" s="3">
        <v>0</v>
      </c>
      <c r="BI156" s="3">
        <v>6082.38</v>
      </c>
      <c r="BJ156" s="3">
        <v>0</v>
      </c>
      <c r="BK156" s="3">
        <v>0</v>
      </c>
      <c r="BL156" s="3">
        <v>1</v>
      </c>
      <c r="BM156" s="3">
        <v>0</v>
      </c>
      <c r="BN156" s="3">
        <v>1325.81</v>
      </c>
      <c r="BO156" s="3">
        <v>0</v>
      </c>
      <c r="BP156" s="3">
        <v>5118.28</v>
      </c>
      <c r="BQ156" s="3">
        <v>0</v>
      </c>
      <c r="BR156" s="3">
        <v>-137696.01999999999</v>
      </c>
      <c r="BS156" s="3">
        <v>25794.34</v>
      </c>
      <c r="BT156" s="3">
        <v>0</v>
      </c>
      <c r="BU156" s="3">
        <v>178282.37</v>
      </c>
      <c r="BV156" s="3">
        <v>0</v>
      </c>
      <c r="BW156" s="3"/>
    </row>
    <row r="157" spans="1:75" ht="15" x14ac:dyDescent="0.25">
      <c r="A157" s="35">
        <v>2368</v>
      </c>
      <c r="B157" s="2" t="str">
        <f>_xlfn.XLOOKUP(A157,'Schools lookup'!A:A,'Schools lookup'!B:B)</f>
        <v>CIP2368</v>
      </c>
      <c r="C157" s="2" t="str">
        <f>_xlfn.XLOOKUP(A157,'Schools lookup'!A:A,'Schools lookup'!C:C)</f>
        <v>Willington Primary School</v>
      </c>
      <c r="D157" s="3">
        <v>7500.13</v>
      </c>
      <c r="E157" s="3">
        <v>-178.11</v>
      </c>
      <c r="F157" s="3">
        <v>47671.96</v>
      </c>
      <c r="G157" s="3">
        <v>975506.15</v>
      </c>
      <c r="H157" s="3">
        <v>0</v>
      </c>
      <c r="I157" s="3">
        <v>48007.16</v>
      </c>
      <c r="J157" s="3">
        <v>0</v>
      </c>
      <c r="K157" s="3">
        <v>71447.25</v>
      </c>
      <c r="L157" s="3">
        <v>38403.26</v>
      </c>
      <c r="M157" s="3">
        <v>10000</v>
      </c>
      <c r="N157" s="3">
        <v>0</v>
      </c>
      <c r="O157" s="3">
        <v>27327.66</v>
      </c>
      <c r="P157" s="3">
        <v>27648.51</v>
      </c>
      <c r="Q157" s="3">
        <v>6656.63</v>
      </c>
      <c r="R157" s="3">
        <v>2408.46</v>
      </c>
      <c r="S157" s="3">
        <v>11359.1</v>
      </c>
      <c r="T157" s="3">
        <v>0</v>
      </c>
      <c r="U157" s="3">
        <v>0</v>
      </c>
      <c r="V157" s="3">
        <v>0</v>
      </c>
      <c r="W157" s="3">
        <v>691</v>
      </c>
      <c r="X157" s="3">
        <v>0</v>
      </c>
      <c r="Y157" s="3">
        <v>0</v>
      </c>
      <c r="Z157" s="3">
        <v>0</v>
      </c>
      <c r="AA157" s="3">
        <v>55227</v>
      </c>
      <c r="AB157">
        <v>592519.42000000004</v>
      </c>
      <c r="AC157">
        <v>18161.95</v>
      </c>
      <c r="AD157">
        <v>193464.61</v>
      </c>
      <c r="AE157">
        <v>0</v>
      </c>
      <c r="AF157">
        <v>50576.59</v>
      </c>
      <c r="AG157">
        <v>0</v>
      </c>
      <c r="AH157">
        <v>28415.72</v>
      </c>
      <c r="AI157">
        <v>4804.45</v>
      </c>
      <c r="AJ157">
        <v>3269</v>
      </c>
      <c r="AK157">
        <v>13373.3</v>
      </c>
      <c r="AL157">
        <v>2894.82</v>
      </c>
      <c r="AM157">
        <v>-6099.4</v>
      </c>
      <c r="AN157">
        <v>1971.96</v>
      </c>
      <c r="AO157">
        <v>46612.55</v>
      </c>
      <c r="AP157">
        <v>5275.86</v>
      </c>
      <c r="AQ157">
        <v>45832.95</v>
      </c>
      <c r="AR157">
        <v>15968</v>
      </c>
      <c r="AS157">
        <v>5329.22</v>
      </c>
      <c r="AT157">
        <v>72467.649999999994</v>
      </c>
      <c r="AU157">
        <v>6665.54</v>
      </c>
      <c r="AV157">
        <v>0</v>
      </c>
      <c r="AW157">
        <v>10994.21</v>
      </c>
      <c r="AX157">
        <v>6151.75</v>
      </c>
      <c r="AY157">
        <v>10177.48</v>
      </c>
      <c r="AZ157">
        <v>81840.960000000006</v>
      </c>
      <c r="BA157">
        <v>2055.7800000000002</v>
      </c>
      <c r="BB157">
        <v>36881.83</v>
      </c>
      <c r="BC157" s="3">
        <v>27479.29</v>
      </c>
      <c r="BD157" s="3">
        <v>0</v>
      </c>
      <c r="BE157" s="3">
        <v>0</v>
      </c>
      <c r="BF157" s="3">
        <v>0</v>
      </c>
      <c r="BG157" s="3">
        <v>0</v>
      </c>
      <c r="BH157" s="3">
        <v>2378.63</v>
      </c>
      <c r="BI157" s="3">
        <v>6362.5</v>
      </c>
      <c r="BJ157" s="3">
        <v>0</v>
      </c>
      <c r="BK157" s="3">
        <v>0</v>
      </c>
      <c r="BL157" s="3">
        <v>1</v>
      </c>
      <c r="BM157" s="3">
        <v>0</v>
      </c>
      <c r="BN157" s="3">
        <v>25667.46</v>
      </c>
      <c r="BO157" s="3">
        <v>8459.48</v>
      </c>
      <c r="BP157" s="3">
        <v>0</v>
      </c>
      <c r="BQ157" s="3">
        <v>0</v>
      </c>
      <c r="BR157" s="3">
        <v>4405.58</v>
      </c>
      <c r="BS157" s="3">
        <v>19907.52</v>
      </c>
      <c r="BT157" s="3">
        <v>0</v>
      </c>
      <c r="BU157" s="3">
        <v>-1865.7400000000002</v>
      </c>
      <c r="BV157" s="3">
        <v>0</v>
      </c>
      <c r="BW157" s="3"/>
    </row>
    <row r="158" spans="1:75" ht="15" x14ac:dyDescent="0.25">
      <c r="A158" s="35">
        <v>2372</v>
      </c>
      <c r="B158" s="2" t="str">
        <f>_xlfn.XLOOKUP(A158,'Schools lookup'!A:A,'Schools lookup'!B:B)</f>
        <v>CIP2372</v>
      </c>
      <c r="C158" s="2" t="str">
        <f>_xlfn.XLOOKUP(A158,'Schools lookup'!A:A,'Schools lookup'!C:C)</f>
        <v>Norbriggs Primary School</v>
      </c>
      <c r="D158" s="3">
        <v>147432.68</v>
      </c>
      <c r="E158" s="3">
        <v>-29297.08</v>
      </c>
      <c r="F158" s="3">
        <v>16111.43</v>
      </c>
      <c r="G158" s="3">
        <v>1044570.34</v>
      </c>
      <c r="H158" s="3">
        <v>0</v>
      </c>
      <c r="I158" s="3">
        <v>38419.4</v>
      </c>
      <c r="J158" s="3">
        <v>0</v>
      </c>
      <c r="K158" s="3">
        <v>133274.26999999999</v>
      </c>
      <c r="L158" s="3">
        <v>54354.55</v>
      </c>
      <c r="M158" s="3">
        <v>0</v>
      </c>
      <c r="N158" s="3">
        <v>230</v>
      </c>
      <c r="O158" s="3">
        <v>27207.72</v>
      </c>
      <c r="P158" s="3">
        <v>14282.97</v>
      </c>
      <c r="Q158" s="3">
        <v>253.98</v>
      </c>
      <c r="R158" s="3">
        <v>0</v>
      </c>
      <c r="S158" s="3">
        <v>7137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33297</v>
      </c>
      <c r="AB158">
        <v>586947.21</v>
      </c>
      <c r="AC158">
        <v>4001.11</v>
      </c>
      <c r="AD158">
        <v>361264.69</v>
      </c>
      <c r="AE158">
        <v>13899.34</v>
      </c>
      <c r="AF158">
        <v>59851.05</v>
      </c>
      <c r="AG158">
        <v>0</v>
      </c>
      <c r="AH158">
        <v>10295.129999999999</v>
      </c>
      <c r="AI158">
        <v>6743.56</v>
      </c>
      <c r="AJ158">
        <v>9338.92</v>
      </c>
      <c r="AK158">
        <v>13450.67</v>
      </c>
      <c r="AL158">
        <v>1153.17</v>
      </c>
      <c r="AM158">
        <v>23017.52</v>
      </c>
      <c r="AN158">
        <v>3897.21</v>
      </c>
      <c r="AO158">
        <v>47210.91</v>
      </c>
      <c r="AP158">
        <v>5086.1000000000004</v>
      </c>
      <c r="AQ158">
        <v>30506.62</v>
      </c>
      <c r="AR158">
        <v>17714.5</v>
      </c>
      <c r="AS158">
        <v>3540.13</v>
      </c>
      <c r="AT158">
        <v>37930.36</v>
      </c>
      <c r="AU158">
        <v>22000.66</v>
      </c>
      <c r="AV158">
        <v>0</v>
      </c>
      <c r="AW158">
        <v>1760.32</v>
      </c>
      <c r="AX158">
        <v>4758.82</v>
      </c>
      <c r="AY158">
        <v>5612.6</v>
      </c>
      <c r="AZ158">
        <v>66725.58</v>
      </c>
      <c r="BA158">
        <v>9756.7999999999993</v>
      </c>
      <c r="BB158">
        <v>11876.97</v>
      </c>
      <c r="BC158" s="3">
        <v>17519.740000000002</v>
      </c>
      <c r="BD158" s="3">
        <v>0</v>
      </c>
      <c r="BE158" s="3">
        <v>0</v>
      </c>
      <c r="BF158" s="3">
        <v>0</v>
      </c>
      <c r="BG158" s="3">
        <v>2881.59</v>
      </c>
      <c r="BH158" s="3">
        <v>0</v>
      </c>
      <c r="BI158" s="3">
        <v>6022.75</v>
      </c>
      <c r="BJ158" s="3">
        <v>0</v>
      </c>
      <c r="BK158" s="3">
        <v>0</v>
      </c>
      <c r="BL158" s="3">
        <v>1</v>
      </c>
      <c r="BM158" s="3">
        <v>0</v>
      </c>
      <c r="BN158" s="3">
        <v>12771</v>
      </c>
      <c r="BO158" s="3">
        <v>0</v>
      </c>
      <c r="BP158" s="3">
        <v>8624.4</v>
      </c>
      <c r="BQ158" s="3">
        <v>0</v>
      </c>
      <c r="BR158" s="3">
        <v>124599.88</v>
      </c>
      <c r="BS158" s="3">
        <v>738.78</v>
      </c>
      <c r="BT158" s="3">
        <v>0</v>
      </c>
      <c r="BU158" s="3">
        <v>-32178.670000000002</v>
      </c>
      <c r="BV158" s="3">
        <v>0</v>
      </c>
      <c r="BW158" s="3"/>
    </row>
    <row r="159" spans="1:75" ht="15" x14ac:dyDescent="0.25">
      <c r="A159" s="35">
        <v>2373</v>
      </c>
      <c r="B159" s="2" t="str">
        <f>_xlfn.XLOOKUP(A159,'Schools lookup'!A:A,'Schools lookup'!B:B)</f>
        <v>CIP2373</v>
      </c>
      <c r="C159" s="2" t="str">
        <f>_xlfn.XLOOKUP(A159,'Schools lookup'!A:A,'Schools lookup'!C:C)</f>
        <v>Simmondley Primary School</v>
      </c>
      <c r="D159" s="3">
        <v>36288.82</v>
      </c>
      <c r="E159" s="3">
        <v>28354.03</v>
      </c>
      <c r="F159" s="3">
        <v>17079.82</v>
      </c>
      <c r="G159" s="3">
        <v>1370106.27</v>
      </c>
      <c r="H159" s="3">
        <v>0</v>
      </c>
      <c r="I159" s="3">
        <v>72163.39</v>
      </c>
      <c r="J159" s="3">
        <v>0</v>
      </c>
      <c r="K159" s="3">
        <v>50835</v>
      </c>
      <c r="L159" s="3">
        <v>53710.55</v>
      </c>
      <c r="M159" s="3">
        <v>0</v>
      </c>
      <c r="N159" s="3">
        <v>6430</v>
      </c>
      <c r="O159" s="3">
        <v>22089.93</v>
      </c>
      <c r="P159" s="3">
        <v>26815.9</v>
      </c>
      <c r="Q159" s="3">
        <v>14909.88</v>
      </c>
      <c r="R159" s="3">
        <v>182.66</v>
      </c>
      <c r="S159" s="3">
        <v>18786.72</v>
      </c>
      <c r="T159" s="3">
        <v>0</v>
      </c>
      <c r="U159" s="3">
        <v>0</v>
      </c>
      <c r="V159" s="3">
        <v>0</v>
      </c>
      <c r="W159" s="3">
        <v>57899.45</v>
      </c>
      <c r="X159" s="3">
        <v>0</v>
      </c>
      <c r="Y159" s="3">
        <v>0</v>
      </c>
      <c r="Z159" s="3">
        <v>0</v>
      </c>
      <c r="AA159" s="3">
        <v>71957</v>
      </c>
      <c r="AB159">
        <v>703308.22</v>
      </c>
      <c r="AC159">
        <v>31341.05</v>
      </c>
      <c r="AD159">
        <v>397776.66</v>
      </c>
      <c r="AE159">
        <v>57991.16</v>
      </c>
      <c r="AF159">
        <v>78077.41</v>
      </c>
      <c r="AG159">
        <v>890.09</v>
      </c>
      <c r="AH159">
        <v>43326.79</v>
      </c>
      <c r="AI159">
        <v>6970.55</v>
      </c>
      <c r="AJ159">
        <v>5433.2</v>
      </c>
      <c r="AK159">
        <v>15836.43</v>
      </c>
      <c r="AL159">
        <v>4129.21</v>
      </c>
      <c r="AM159">
        <v>9450.2000000000007</v>
      </c>
      <c r="AN159">
        <v>3107.1</v>
      </c>
      <c r="AO159">
        <v>4353.8100000000004</v>
      </c>
      <c r="AP159">
        <v>6428.82</v>
      </c>
      <c r="AQ159">
        <v>45333.64</v>
      </c>
      <c r="AR159">
        <v>22080.75</v>
      </c>
      <c r="AS159">
        <v>2805.8</v>
      </c>
      <c r="AT159" s="25">
        <v>49636.5</v>
      </c>
      <c r="AU159">
        <v>7097.43</v>
      </c>
      <c r="AV159">
        <v>0</v>
      </c>
      <c r="AW159">
        <v>19747.080000000002</v>
      </c>
      <c r="AX159">
        <v>8682.5</v>
      </c>
      <c r="AY159">
        <v>9199.32</v>
      </c>
      <c r="AZ159">
        <v>93072.57</v>
      </c>
      <c r="BA159">
        <v>7215</v>
      </c>
      <c r="BB159">
        <v>15991.34</v>
      </c>
      <c r="BC159" s="3">
        <v>26711.65</v>
      </c>
      <c r="BD159" s="3">
        <v>0</v>
      </c>
      <c r="BE159" s="3">
        <v>0</v>
      </c>
      <c r="BF159" s="3">
        <v>0</v>
      </c>
      <c r="BG159" s="3">
        <v>31608.080000000002</v>
      </c>
      <c r="BH159" s="3">
        <v>3377.13</v>
      </c>
      <c r="BI159" s="3">
        <v>7273.75</v>
      </c>
      <c r="BJ159" s="3">
        <v>0</v>
      </c>
      <c r="BK159" s="3">
        <v>0</v>
      </c>
      <c r="BL159" s="3">
        <v>1</v>
      </c>
      <c r="BM159" s="3">
        <v>0</v>
      </c>
      <c r="BN159" s="3">
        <v>4807.3</v>
      </c>
      <c r="BO159" s="3">
        <v>2210.46</v>
      </c>
      <c r="BP159" s="3">
        <v>1049.93</v>
      </c>
      <c r="BQ159" s="3">
        <v>0</v>
      </c>
      <c r="BR159" s="3">
        <v>68281.51999999999</v>
      </c>
      <c r="BS159" s="3">
        <v>16285.88</v>
      </c>
      <c r="BT159" s="3">
        <v>0</v>
      </c>
      <c r="BU159" s="3">
        <v>51268.27</v>
      </c>
      <c r="BV159" s="3">
        <v>0</v>
      </c>
      <c r="BW159" s="3"/>
    </row>
    <row r="160" spans="1:75" ht="15" x14ac:dyDescent="0.25">
      <c r="A160" s="35">
        <v>2375</v>
      </c>
      <c r="B160" s="2" t="str">
        <f>_xlfn.XLOOKUP(A160,'Schools lookup'!A:A,'Schools lookup'!B:B)</f>
        <v>CIP2375</v>
      </c>
      <c r="C160" s="2" t="str">
        <f>_xlfn.XLOOKUP(A160,'Schools lookup'!A:A,'Schools lookup'!C:C)</f>
        <v>Larklands Infant School</v>
      </c>
      <c r="D160" s="3">
        <v>242373.05</v>
      </c>
      <c r="E160" s="3">
        <v>0</v>
      </c>
      <c r="F160" s="3">
        <v>39738.33</v>
      </c>
      <c r="G160" s="3">
        <v>883612.89</v>
      </c>
      <c r="H160" s="3">
        <v>0</v>
      </c>
      <c r="I160" s="3">
        <v>45036.21</v>
      </c>
      <c r="J160" s="3">
        <v>0</v>
      </c>
      <c r="K160" s="3">
        <v>80768.28</v>
      </c>
      <c r="L160" s="3">
        <v>31135.25</v>
      </c>
      <c r="M160" s="3">
        <v>0</v>
      </c>
      <c r="N160" s="3">
        <v>0</v>
      </c>
      <c r="O160" s="3">
        <v>18721.669999999998</v>
      </c>
      <c r="P160" s="3">
        <v>2997.62</v>
      </c>
      <c r="Q160" s="3">
        <v>3338.02</v>
      </c>
      <c r="R160" s="3">
        <v>1892.25</v>
      </c>
      <c r="S160" s="3">
        <v>0</v>
      </c>
      <c r="T160" s="3">
        <v>0</v>
      </c>
      <c r="U160" s="3">
        <v>0</v>
      </c>
      <c r="V160" s="3">
        <v>0</v>
      </c>
      <c r="W160" s="3">
        <v>720</v>
      </c>
      <c r="X160" s="3">
        <v>0</v>
      </c>
      <c r="Y160" s="3">
        <v>0</v>
      </c>
      <c r="Z160" s="3">
        <v>0</v>
      </c>
      <c r="AA160" s="3">
        <v>45251</v>
      </c>
      <c r="AB160">
        <v>464935.89</v>
      </c>
      <c r="AC160">
        <v>26924.18</v>
      </c>
      <c r="AD160">
        <v>259341.08</v>
      </c>
      <c r="AE160">
        <v>0</v>
      </c>
      <c r="AF160">
        <v>62190.64</v>
      </c>
      <c r="AG160">
        <v>0</v>
      </c>
      <c r="AH160">
        <v>27670.04</v>
      </c>
      <c r="AI160">
        <v>4441.71</v>
      </c>
      <c r="AJ160">
        <v>337.32</v>
      </c>
      <c r="AK160">
        <v>10815.26</v>
      </c>
      <c r="AL160">
        <v>3927.01</v>
      </c>
      <c r="AM160">
        <v>13894.03</v>
      </c>
      <c r="AN160">
        <v>1072.46</v>
      </c>
      <c r="AO160">
        <v>48320.83</v>
      </c>
      <c r="AP160">
        <v>3184.66</v>
      </c>
      <c r="AQ160">
        <v>25654.21</v>
      </c>
      <c r="AR160">
        <v>18837.25</v>
      </c>
      <c r="AS160">
        <v>2258.1</v>
      </c>
      <c r="AT160">
        <v>47046.25</v>
      </c>
      <c r="AU160">
        <v>12177</v>
      </c>
      <c r="AV160">
        <v>0</v>
      </c>
      <c r="AW160">
        <v>2563.35</v>
      </c>
      <c r="AX160">
        <v>3736.75</v>
      </c>
      <c r="AY160">
        <v>-1430.75</v>
      </c>
      <c r="AZ160">
        <v>67599.070000000007</v>
      </c>
      <c r="BA160">
        <v>5775.5</v>
      </c>
      <c r="BB160">
        <v>7316.66</v>
      </c>
      <c r="BC160" s="3">
        <v>17851.72</v>
      </c>
      <c r="BD160" s="3">
        <v>0</v>
      </c>
      <c r="BE160" s="3">
        <v>0</v>
      </c>
      <c r="BF160" s="3">
        <v>0</v>
      </c>
      <c r="BG160" s="3">
        <v>0</v>
      </c>
      <c r="BH160" s="3">
        <v>0</v>
      </c>
      <c r="BI160" s="3">
        <v>5932.75</v>
      </c>
      <c r="BJ160" s="3">
        <v>0</v>
      </c>
      <c r="BK160" s="3">
        <v>0</v>
      </c>
      <c r="BL160" s="3">
        <v>1</v>
      </c>
      <c r="BM160" s="3">
        <v>0</v>
      </c>
      <c r="BN160" s="3">
        <v>813.5</v>
      </c>
      <c r="BO160" s="3">
        <v>0</v>
      </c>
      <c r="BP160" s="3">
        <v>3694</v>
      </c>
      <c r="BQ160" s="3">
        <v>0</v>
      </c>
      <c r="BR160" s="3">
        <v>218685.57</v>
      </c>
      <c r="BS160" s="3">
        <v>41163.58</v>
      </c>
      <c r="BT160" s="3">
        <v>0</v>
      </c>
      <c r="BU160" s="3">
        <v>720</v>
      </c>
      <c r="BV160" s="3">
        <v>0</v>
      </c>
      <c r="BW160" s="3"/>
    </row>
    <row r="161" spans="1:79" ht="15" x14ac:dyDescent="0.25">
      <c r="A161" s="35">
        <v>2377</v>
      </c>
      <c r="B161" s="2" t="str">
        <f>_xlfn.XLOOKUP(A161,'Schools lookup'!A:A,'Schools lookup'!B:B)</f>
        <v>CIP2377</v>
      </c>
      <c r="C161" s="2" t="str">
        <f>_xlfn.XLOOKUP(A161,'Schools lookup'!A:A,'Schools lookup'!C:C)</f>
        <v>Lons Infant School</v>
      </c>
      <c r="D161" s="3">
        <v>35341.03</v>
      </c>
      <c r="E161" s="3">
        <v>0</v>
      </c>
      <c r="F161" s="3">
        <v>12021.43</v>
      </c>
      <c r="G161" s="3">
        <v>468965.02</v>
      </c>
      <c r="H161" s="3">
        <v>0</v>
      </c>
      <c r="I161" s="3">
        <v>100953.56</v>
      </c>
      <c r="J161" s="3">
        <v>0</v>
      </c>
      <c r="K161" s="3">
        <v>31715</v>
      </c>
      <c r="L161" s="3">
        <v>18167.36</v>
      </c>
      <c r="M161" s="3">
        <v>0</v>
      </c>
      <c r="N161" s="3">
        <v>70</v>
      </c>
      <c r="O161" s="3">
        <v>8051.76</v>
      </c>
      <c r="P161" s="3">
        <v>144.93</v>
      </c>
      <c r="Q161" s="3">
        <v>3852.07</v>
      </c>
      <c r="R161" s="3">
        <v>615.38</v>
      </c>
      <c r="S161" s="3">
        <v>1494.5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45559</v>
      </c>
      <c r="AB161">
        <v>241384.54</v>
      </c>
      <c r="AC161">
        <v>0</v>
      </c>
      <c r="AD161">
        <v>214622.39</v>
      </c>
      <c r="AE161">
        <v>0</v>
      </c>
      <c r="AF161">
        <v>24582.799999999999</v>
      </c>
      <c r="AG161">
        <v>0</v>
      </c>
      <c r="AH161">
        <v>9589.51</v>
      </c>
      <c r="AI161">
        <v>2564.2600000000002</v>
      </c>
      <c r="AJ161">
        <v>1298.5</v>
      </c>
      <c r="AK161">
        <v>6155.03</v>
      </c>
      <c r="AL161">
        <v>1320.78</v>
      </c>
      <c r="AM161">
        <v>13178.6</v>
      </c>
      <c r="AN161">
        <v>4779.05</v>
      </c>
      <c r="AO161">
        <v>34458.589999999997</v>
      </c>
      <c r="AP161">
        <v>2299.73</v>
      </c>
      <c r="AQ161">
        <v>20834.68</v>
      </c>
      <c r="AR161">
        <v>7859.25</v>
      </c>
      <c r="AS161">
        <v>2756.67</v>
      </c>
      <c r="AT161">
        <v>19491.14</v>
      </c>
      <c r="AU161">
        <v>9585.2900000000009</v>
      </c>
      <c r="AV161">
        <v>0</v>
      </c>
      <c r="AW161">
        <v>6900.36</v>
      </c>
      <c r="AX161">
        <v>2374.62</v>
      </c>
      <c r="AY161">
        <v>305.27999999999997</v>
      </c>
      <c r="AZ161">
        <v>36281.81</v>
      </c>
      <c r="BA161">
        <v>9017.34</v>
      </c>
      <c r="BB161">
        <v>27622.25</v>
      </c>
      <c r="BC161" s="3">
        <v>17210.09</v>
      </c>
      <c r="BD161" s="3">
        <v>0</v>
      </c>
      <c r="BE161" s="3">
        <v>0</v>
      </c>
      <c r="BF161" s="3">
        <v>0</v>
      </c>
      <c r="BG161" s="3">
        <v>0</v>
      </c>
      <c r="BH161" s="3">
        <v>0</v>
      </c>
      <c r="BI161" s="3">
        <v>4956.25</v>
      </c>
      <c r="BJ161" s="3">
        <v>0</v>
      </c>
      <c r="BK161" s="3">
        <v>0</v>
      </c>
      <c r="BL161" s="3">
        <v>1</v>
      </c>
      <c r="BM161" s="3">
        <v>0</v>
      </c>
      <c r="BN161" s="3">
        <v>2331.3000000000002</v>
      </c>
      <c r="BO161" s="3">
        <v>0</v>
      </c>
      <c r="BP161" s="3">
        <v>0</v>
      </c>
      <c r="BQ161" s="3">
        <v>0</v>
      </c>
      <c r="BR161" s="3">
        <v>-1542.71</v>
      </c>
      <c r="BS161" s="3">
        <v>14646.38</v>
      </c>
      <c r="BT161" s="3">
        <v>0</v>
      </c>
      <c r="BU161" s="3">
        <v>0</v>
      </c>
      <c r="BV161" s="3">
        <v>0</v>
      </c>
      <c r="BW161" s="3"/>
    </row>
    <row r="162" spans="1:79" ht="15" x14ac:dyDescent="0.25">
      <c r="A162" s="35">
        <v>2511</v>
      </c>
      <c r="B162" s="2" t="str">
        <f>_xlfn.XLOOKUP(A162,'Schools lookup'!A:A,'Schools lookup'!B:B)</f>
        <v>CIP2511</v>
      </c>
      <c r="C162" s="2" t="str">
        <f>_xlfn.XLOOKUP(A162,'Schools lookup'!A:A,'Schools lookup'!C:C)</f>
        <v>Heage Primary School</v>
      </c>
      <c r="D162" s="3">
        <v>22341.200000000001</v>
      </c>
      <c r="E162" s="3">
        <v>-2617.92</v>
      </c>
      <c r="F162" s="3">
        <v>20337.3</v>
      </c>
      <c r="G162" s="3">
        <v>863112.28</v>
      </c>
      <c r="H162" s="3">
        <v>0</v>
      </c>
      <c r="I162" s="3">
        <v>107894.3</v>
      </c>
      <c r="J162" s="3">
        <v>0</v>
      </c>
      <c r="K162" s="3">
        <v>45125</v>
      </c>
      <c r="L162" s="3">
        <v>34356.559999999998</v>
      </c>
      <c r="M162" s="3">
        <v>0</v>
      </c>
      <c r="N162" s="3">
        <v>0</v>
      </c>
      <c r="O162" s="3">
        <v>3442.88</v>
      </c>
      <c r="P162" s="3">
        <v>17165.919999999998</v>
      </c>
      <c r="Q162" s="3">
        <v>11788.81</v>
      </c>
      <c r="R162" s="3">
        <v>5416.92</v>
      </c>
      <c r="S162" s="3">
        <v>0</v>
      </c>
      <c r="T162" s="3">
        <v>0</v>
      </c>
      <c r="U162" s="3">
        <v>0</v>
      </c>
      <c r="V162" s="3">
        <v>0</v>
      </c>
      <c r="W162" s="3">
        <v>55000</v>
      </c>
      <c r="X162" s="3">
        <v>0</v>
      </c>
      <c r="Y162" s="3">
        <v>0</v>
      </c>
      <c r="Z162" s="3">
        <v>0</v>
      </c>
      <c r="AA162" s="3">
        <v>50334</v>
      </c>
      <c r="AB162">
        <v>516580.02</v>
      </c>
      <c r="AC162">
        <v>0</v>
      </c>
      <c r="AD162">
        <v>235925.42</v>
      </c>
      <c r="AE162">
        <v>0</v>
      </c>
      <c r="AF162">
        <v>55124.639999999999</v>
      </c>
      <c r="AG162">
        <v>0</v>
      </c>
      <c r="AH162">
        <v>20588.03</v>
      </c>
      <c r="AI162">
        <v>4293.43</v>
      </c>
      <c r="AJ162">
        <v>1887</v>
      </c>
      <c r="AK162">
        <v>9739.7900000000009</v>
      </c>
      <c r="AL162">
        <v>4564.42</v>
      </c>
      <c r="AM162">
        <v>15261.13</v>
      </c>
      <c r="AN162">
        <v>1487.74</v>
      </c>
      <c r="AO162">
        <v>40944.339999999997</v>
      </c>
      <c r="AP162">
        <v>2652.51</v>
      </c>
      <c r="AQ162">
        <v>36816.71</v>
      </c>
      <c r="AR162">
        <v>17215.5</v>
      </c>
      <c r="AS162">
        <v>2406.59</v>
      </c>
      <c r="AT162" s="25">
        <v>23314.6</v>
      </c>
      <c r="AU162">
        <v>8494.0499999999993</v>
      </c>
      <c r="AV162">
        <v>0</v>
      </c>
      <c r="AW162">
        <v>12242.59</v>
      </c>
      <c r="AX162">
        <v>5155.5</v>
      </c>
      <c r="AY162">
        <v>4219.25</v>
      </c>
      <c r="AZ162">
        <v>63672.37</v>
      </c>
      <c r="BA162">
        <v>33741.22</v>
      </c>
      <c r="BB162">
        <v>31443.54</v>
      </c>
      <c r="BC162" s="3">
        <v>21077.27</v>
      </c>
      <c r="BD162" s="3">
        <v>0</v>
      </c>
      <c r="BE162" s="3">
        <v>0</v>
      </c>
      <c r="BF162" s="3">
        <v>0</v>
      </c>
      <c r="BG162" s="3">
        <v>31289.59</v>
      </c>
      <c r="BH162" s="3">
        <v>0</v>
      </c>
      <c r="BI162" s="3">
        <v>6036.25</v>
      </c>
      <c r="BJ162" s="3">
        <v>0</v>
      </c>
      <c r="BK162" s="3">
        <v>0</v>
      </c>
      <c r="BL162" s="3">
        <v>1</v>
      </c>
      <c r="BM162" s="3">
        <v>0</v>
      </c>
      <c r="BN162" s="3">
        <v>4615.6099999999997</v>
      </c>
      <c r="BO162" s="3">
        <v>0</v>
      </c>
      <c r="BP162" s="3">
        <v>3038.14</v>
      </c>
      <c r="BQ162" s="3">
        <v>0</v>
      </c>
      <c r="BR162" s="3">
        <v>-7869.4500000000007</v>
      </c>
      <c r="BS162" s="3">
        <v>18719.8</v>
      </c>
      <c r="BT162" s="3">
        <v>0</v>
      </c>
      <c r="BU162" s="3">
        <v>21092.49</v>
      </c>
      <c r="BV162" s="3">
        <v>0</v>
      </c>
      <c r="BW162" s="3"/>
    </row>
    <row r="163" spans="1:79" ht="15" x14ac:dyDescent="0.25">
      <c r="A163" s="35">
        <v>2618</v>
      </c>
      <c r="B163" s="2" t="str">
        <f>_xlfn.XLOOKUP(A163,'Schools lookup'!A:A,'Schools lookup'!B:B)</f>
        <v>CIP2618</v>
      </c>
      <c r="C163" s="2" t="str">
        <f>_xlfn.XLOOKUP(A163,'Schools lookup'!A:A,'Schools lookup'!C:C)</f>
        <v>Stenson Fields Primary Community School</v>
      </c>
      <c r="D163" s="3">
        <v>-174581.49</v>
      </c>
      <c r="E163" s="3">
        <v>13948.02</v>
      </c>
      <c r="F163" s="3">
        <v>36097.42</v>
      </c>
      <c r="G163" s="3">
        <v>1809533.95</v>
      </c>
      <c r="H163" s="3">
        <v>0</v>
      </c>
      <c r="I163" s="3">
        <v>151753.51999999999</v>
      </c>
      <c r="J163" s="3">
        <v>0</v>
      </c>
      <c r="K163" s="3">
        <v>142114.46</v>
      </c>
      <c r="L163" s="3">
        <v>77828</v>
      </c>
      <c r="M163" s="3">
        <v>0</v>
      </c>
      <c r="N163" s="3">
        <v>2771.6</v>
      </c>
      <c r="O163" s="3">
        <v>54607.48</v>
      </c>
      <c r="P163" s="3">
        <v>39773.18</v>
      </c>
      <c r="Q163" s="3">
        <v>3724.04</v>
      </c>
      <c r="R163" s="3">
        <v>8768.01</v>
      </c>
      <c r="S163" s="3">
        <v>20530.599999999999</v>
      </c>
      <c r="T163" s="3">
        <v>0</v>
      </c>
      <c r="U163" s="3">
        <v>0</v>
      </c>
      <c r="V163" s="3">
        <v>0</v>
      </c>
      <c r="W163" s="3">
        <v>62317.58</v>
      </c>
      <c r="X163" s="3">
        <v>0</v>
      </c>
      <c r="Y163" s="3">
        <v>0</v>
      </c>
      <c r="Z163" s="3">
        <v>0</v>
      </c>
      <c r="AA163" s="3">
        <v>65717</v>
      </c>
      <c r="AB163">
        <v>1009732.02</v>
      </c>
      <c r="AC163">
        <v>4067.89</v>
      </c>
      <c r="AD163">
        <v>555790.23</v>
      </c>
      <c r="AE163">
        <v>81711.44</v>
      </c>
      <c r="AF163">
        <v>73309.320000000007</v>
      </c>
      <c r="AG163">
        <v>0</v>
      </c>
      <c r="AH163">
        <v>60807.4</v>
      </c>
      <c r="AI163">
        <v>15254.43</v>
      </c>
      <c r="AJ163">
        <v>4607</v>
      </c>
      <c r="AK163">
        <v>18795.91</v>
      </c>
      <c r="AL163">
        <v>8422.83</v>
      </c>
      <c r="AM163">
        <v>15327.64</v>
      </c>
      <c r="AN163">
        <v>2034.8</v>
      </c>
      <c r="AO163">
        <v>6010.08</v>
      </c>
      <c r="AP163">
        <v>6765.61</v>
      </c>
      <c r="AQ163">
        <v>61153.2</v>
      </c>
      <c r="AR163">
        <v>57163.6</v>
      </c>
      <c r="AS163">
        <v>3568.6</v>
      </c>
      <c r="AT163" s="25">
        <v>32641</v>
      </c>
      <c r="AU163">
        <v>63560.73</v>
      </c>
      <c r="AV163">
        <v>0</v>
      </c>
      <c r="AW163">
        <v>3836.18</v>
      </c>
      <c r="AX163">
        <v>10177.5</v>
      </c>
      <c r="AY163">
        <v>13240.98</v>
      </c>
      <c r="AZ163">
        <v>120226.12</v>
      </c>
      <c r="BA163">
        <v>64476.79</v>
      </c>
      <c r="BB163">
        <v>79674.240000000005</v>
      </c>
      <c r="BC163" s="3">
        <v>42233.94</v>
      </c>
      <c r="BD163" s="3">
        <v>0</v>
      </c>
      <c r="BE163" s="3">
        <v>0</v>
      </c>
      <c r="BF163" s="3">
        <v>0</v>
      </c>
      <c r="BG163" s="3">
        <v>0</v>
      </c>
      <c r="BH163" s="3">
        <v>0</v>
      </c>
      <c r="BI163" s="3">
        <v>7965.63</v>
      </c>
      <c r="BJ163" s="3">
        <v>0</v>
      </c>
      <c r="BK163" s="3">
        <v>0</v>
      </c>
      <c r="BL163" s="3">
        <v>1</v>
      </c>
      <c r="BM163" s="3">
        <v>0</v>
      </c>
      <c r="BN163" s="3">
        <v>23866.79</v>
      </c>
      <c r="BO163" s="3">
        <v>2020</v>
      </c>
      <c r="BP163" s="3">
        <v>1003.52</v>
      </c>
      <c r="BQ163" s="3">
        <v>0</v>
      </c>
      <c r="BR163" s="3">
        <v>-212048.95</v>
      </c>
      <c r="BS163" s="3">
        <v>17172.740000000002</v>
      </c>
      <c r="BT163" s="3">
        <v>0</v>
      </c>
      <c r="BU163" s="3">
        <v>76265.600000000006</v>
      </c>
      <c r="BV163" s="3">
        <v>0</v>
      </c>
      <c r="BW163" s="3"/>
    </row>
    <row r="164" spans="1:79" ht="15" x14ac:dyDescent="0.25">
      <c r="A164" s="35">
        <v>2622</v>
      </c>
      <c r="B164" s="2" t="str">
        <f>_xlfn.XLOOKUP(A164,'Schools lookup'!A:A,'Schools lookup'!B:B)</f>
        <v>CIP2622</v>
      </c>
      <c r="C164" s="2" t="str">
        <f>_xlfn.XLOOKUP(A164,'Schools lookup'!A:A,'Schools lookup'!C:C)</f>
        <v>Long Row Primary School</v>
      </c>
      <c r="D164" s="3">
        <v>114783.5</v>
      </c>
      <c r="E164" s="3">
        <v>12818.28</v>
      </c>
      <c r="F164" s="3">
        <v>6703.67</v>
      </c>
      <c r="G164" s="3">
        <v>1118720.1299999999</v>
      </c>
      <c r="H164" s="3">
        <v>0</v>
      </c>
      <c r="I164" s="3">
        <v>19101.84</v>
      </c>
      <c r="J164" s="3">
        <v>0</v>
      </c>
      <c r="K164" s="3">
        <v>86855.15</v>
      </c>
      <c r="L164" s="3">
        <v>42131.31</v>
      </c>
      <c r="M164" s="3">
        <v>0</v>
      </c>
      <c r="N164" s="3">
        <v>5941.41</v>
      </c>
      <c r="O164" s="3">
        <v>30997.919999999998</v>
      </c>
      <c r="P164" s="3">
        <v>29811.67</v>
      </c>
      <c r="Q164" s="3">
        <v>19620.53</v>
      </c>
      <c r="R164" s="3">
        <v>1617.18</v>
      </c>
      <c r="S164" s="3">
        <v>4693.91</v>
      </c>
      <c r="T164" s="3">
        <v>0</v>
      </c>
      <c r="U164" s="3">
        <v>0</v>
      </c>
      <c r="V164" s="3">
        <v>0</v>
      </c>
      <c r="W164" s="3">
        <v>-3.75</v>
      </c>
      <c r="X164" s="3">
        <v>0</v>
      </c>
      <c r="Y164" s="3">
        <v>0</v>
      </c>
      <c r="Z164" s="3">
        <v>0</v>
      </c>
      <c r="AA164" s="3">
        <v>53427</v>
      </c>
      <c r="AB164">
        <v>649641.9</v>
      </c>
      <c r="AC164">
        <v>801.1</v>
      </c>
      <c r="AD164">
        <v>265823.09000000003</v>
      </c>
      <c r="AE164">
        <v>0</v>
      </c>
      <c r="AF164">
        <v>69133.149999999994</v>
      </c>
      <c r="AG164">
        <v>0.68</v>
      </c>
      <c r="AH164">
        <v>12430.75</v>
      </c>
      <c r="AI164">
        <v>5473.56</v>
      </c>
      <c r="AJ164">
        <v>6549</v>
      </c>
      <c r="AK164">
        <v>14973.82</v>
      </c>
      <c r="AL164">
        <v>5264.11</v>
      </c>
      <c r="AM164">
        <v>21917.13</v>
      </c>
      <c r="AN164">
        <v>1644.25</v>
      </c>
      <c r="AO164">
        <v>75566.679999999993</v>
      </c>
      <c r="AP164">
        <v>3990.17</v>
      </c>
      <c r="AQ164">
        <v>53333.2</v>
      </c>
      <c r="AR164">
        <v>20802.060000000001</v>
      </c>
      <c r="AS164">
        <v>2949.24</v>
      </c>
      <c r="AT164">
        <v>36383.18</v>
      </c>
      <c r="AU164">
        <v>9270.4699999999993</v>
      </c>
      <c r="AV164">
        <v>0</v>
      </c>
      <c r="AW164">
        <v>17855.38</v>
      </c>
      <c r="AX164">
        <v>6631.33</v>
      </c>
      <c r="AY164">
        <v>7543.84</v>
      </c>
      <c r="AZ164">
        <v>87291.17</v>
      </c>
      <c r="BA164">
        <v>21887.200000000001</v>
      </c>
      <c r="BB164">
        <v>13455.66</v>
      </c>
      <c r="BC164" s="3">
        <v>29021.98</v>
      </c>
      <c r="BD164" s="3">
        <v>0</v>
      </c>
      <c r="BE164" s="3">
        <v>0</v>
      </c>
      <c r="BF164" s="3">
        <v>0</v>
      </c>
      <c r="BG164" s="3">
        <v>95.87</v>
      </c>
      <c r="BH164" s="3">
        <v>359.65</v>
      </c>
      <c r="BI164" s="3">
        <v>6793.15</v>
      </c>
      <c r="BJ164" s="3">
        <v>0</v>
      </c>
      <c r="BK164" s="3">
        <v>0</v>
      </c>
      <c r="BL164" s="3">
        <v>1</v>
      </c>
      <c r="BM164" s="3">
        <v>0</v>
      </c>
      <c r="BN164" s="3">
        <v>2365</v>
      </c>
      <c r="BO164" s="3">
        <v>0</v>
      </c>
      <c r="BP164" s="3">
        <v>0</v>
      </c>
      <c r="BQ164" s="3">
        <v>0</v>
      </c>
      <c r="BR164" s="3">
        <v>88067.930000000008</v>
      </c>
      <c r="BS164" s="3">
        <v>11131.82</v>
      </c>
      <c r="BT164" s="3">
        <v>0</v>
      </c>
      <c r="BU164" s="3">
        <v>12359.01</v>
      </c>
      <c r="BV164" s="3">
        <v>0</v>
      </c>
      <c r="BW164" s="3"/>
    </row>
    <row r="165" spans="1:79" ht="15" x14ac:dyDescent="0.25">
      <c r="A165" s="35">
        <v>2623</v>
      </c>
      <c r="B165" s="2" t="str">
        <f>_xlfn.XLOOKUP(A165,'Schools lookup'!A:A,'Schools lookup'!B:B)</f>
        <v>CIP2623</v>
      </c>
      <c r="C165" s="2" t="str">
        <f>_xlfn.XLOOKUP(A165,'Schools lookup'!A:A,'Schools lookup'!C:C)</f>
        <v>Ambergate Primary School</v>
      </c>
      <c r="D165" s="3">
        <v>70573.84</v>
      </c>
      <c r="E165" s="3">
        <v>-63342.52</v>
      </c>
      <c r="F165" s="3">
        <v>12308.29</v>
      </c>
      <c r="G165" s="3">
        <v>477533.95</v>
      </c>
      <c r="H165" s="3">
        <v>0</v>
      </c>
      <c r="I165" s="3">
        <v>42033.64</v>
      </c>
      <c r="J165" s="3">
        <v>0</v>
      </c>
      <c r="K165" s="3">
        <v>8730</v>
      </c>
      <c r="L165" s="3">
        <v>16536.759999999998</v>
      </c>
      <c r="M165" s="3">
        <v>0</v>
      </c>
      <c r="N165" s="3">
        <v>0</v>
      </c>
      <c r="O165" s="3">
        <v>47522.27</v>
      </c>
      <c r="P165" s="3">
        <v>4805.1499999999996</v>
      </c>
      <c r="Q165" s="3">
        <v>2251.25</v>
      </c>
      <c r="R165" s="3">
        <v>273.77999999999997</v>
      </c>
      <c r="S165" s="3">
        <v>7554</v>
      </c>
      <c r="T165" s="3">
        <v>0</v>
      </c>
      <c r="U165" s="3">
        <v>0</v>
      </c>
      <c r="V165" s="3">
        <v>0</v>
      </c>
      <c r="W165" s="3">
        <v>25872.97</v>
      </c>
      <c r="X165" s="3">
        <v>0</v>
      </c>
      <c r="Y165" s="3">
        <v>0</v>
      </c>
      <c r="Z165" s="3">
        <v>0</v>
      </c>
      <c r="AA165" s="3">
        <v>31399</v>
      </c>
      <c r="AB165">
        <v>271987.11</v>
      </c>
      <c r="AC165">
        <v>6401.86</v>
      </c>
      <c r="AD165">
        <v>109731.15</v>
      </c>
      <c r="AE165">
        <v>0</v>
      </c>
      <c r="AF165">
        <v>26345.8</v>
      </c>
      <c r="AG165">
        <v>0</v>
      </c>
      <c r="AH165">
        <v>14077.88</v>
      </c>
      <c r="AI165">
        <v>3385.21</v>
      </c>
      <c r="AJ165">
        <v>922</v>
      </c>
      <c r="AK165">
        <v>5830.09</v>
      </c>
      <c r="AL165">
        <v>1224.74</v>
      </c>
      <c r="AM165">
        <v>11873</v>
      </c>
      <c r="AN165">
        <v>0</v>
      </c>
      <c r="AO165">
        <v>22315.88</v>
      </c>
      <c r="AP165">
        <v>585.58000000000004</v>
      </c>
      <c r="AQ165">
        <v>11978.81</v>
      </c>
      <c r="AR165">
        <v>4715.55</v>
      </c>
      <c r="AS165">
        <v>824.86</v>
      </c>
      <c r="AT165">
        <v>40278.5</v>
      </c>
      <c r="AU165">
        <v>4369.6400000000003</v>
      </c>
      <c r="AV165">
        <v>0</v>
      </c>
      <c r="AW165">
        <v>856.54</v>
      </c>
      <c r="AX165">
        <v>2328.75</v>
      </c>
      <c r="AY165">
        <v>4616.0600000000004</v>
      </c>
      <c r="AZ165">
        <v>36270.629999999997</v>
      </c>
      <c r="BA165">
        <v>8601.5499999999993</v>
      </c>
      <c r="BB165">
        <v>7858.92</v>
      </c>
      <c r="BC165" s="3">
        <v>13407.1</v>
      </c>
      <c r="BD165" s="3">
        <v>0</v>
      </c>
      <c r="BE165" s="3">
        <v>0</v>
      </c>
      <c r="BF165" s="3">
        <v>0</v>
      </c>
      <c r="BG165" s="3">
        <v>21313</v>
      </c>
      <c r="BH165" s="3">
        <v>0</v>
      </c>
      <c r="BI165" s="3">
        <v>4911.25</v>
      </c>
      <c r="BJ165" s="3">
        <v>0</v>
      </c>
      <c r="BK165" s="3">
        <v>0</v>
      </c>
      <c r="BL165" s="3">
        <v>1</v>
      </c>
      <c r="BM165" s="3">
        <v>0</v>
      </c>
      <c r="BN165" s="3">
        <v>4605</v>
      </c>
      <c r="BO165" s="3">
        <v>0</v>
      </c>
      <c r="BP165" s="3">
        <v>459.18</v>
      </c>
      <c r="BQ165" s="3">
        <v>0</v>
      </c>
      <c r="BR165" s="3">
        <v>98426.109999999986</v>
      </c>
      <c r="BS165" s="3">
        <v>12155.36</v>
      </c>
      <c r="BT165" s="3">
        <v>0</v>
      </c>
      <c r="BU165" s="3">
        <v>-58782.549999999996</v>
      </c>
      <c r="BV165" s="3">
        <v>0</v>
      </c>
      <c r="BW165" s="3"/>
    </row>
    <row r="166" spans="1:79" ht="15" x14ac:dyDescent="0.25">
      <c r="A166" s="35">
        <v>2624</v>
      </c>
      <c r="B166" s="2" t="str">
        <f>_xlfn.XLOOKUP(A166,'Schools lookup'!A:A,'Schools lookup'!B:B)</f>
        <v>CIP2624</v>
      </c>
      <c r="C166" s="2" t="str">
        <f>_xlfn.XLOOKUP(A166,'Schools lookup'!A:A,'Schools lookup'!C:C)</f>
        <v>Pottery Primary School</v>
      </c>
      <c r="D166" s="3">
        <v>137633.47</v>
      </c>
      <c r="E166" s="3">
        <v>0</v>
      </c>
      <c r="F166" s="3">
        <v>41540.980000000003</v>
      </c>
      <c r="G166" s="3">
        <v>1440091.77</v>
      </c>
      <c r="H166" s="3">
        <v>0</v>
      </c>
      <c r="I166" s="3">
        <v>91705.27</v>
      </c>
      <c r="J166" s="3">
        <v>0</v>
      </c>
      <c r="K166" s="3">
        <v>117700</v>
      </c>
      <c r="L166" s="3">
        <v>64876.13</v>
      </c>
      <c r="M166" s="3">
        <v>1800</v>
      </c>
      <c r="N166" s="3">
        <v>0</v>
      </c>
      <c r="O166" s="3">
        <v>24073.040000000001</v>
      </c>
      <c r="P166" s="3">
        <v>23509.33</v>
      </c>
      <c r="Q166" s="3">
        <v>9442.23</v>
      </c>
      <c r="R166" s="3">
        <v>139.53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58991</v>
      </c>
      <c r="AB166">
        <v>878865.66</v>
      </c>
      <c r="AC166">
        <v>79619.490000000005</v>
      </c>
      <c r="AD166">
        <v>404159.69</v>
      </c>
      <c r="AE166">
        <v>0</v>
      </c>
      <c r="AF166">
        <v>101597.12</v>
      </c>
      <c r="AG166">
        <v>0</v>
      </c>
      <c r="AH166">
        <v>80349.03</v>
      </c>
      <c r="AI166">
        <v>8152.29</v>
      </c>
      <c r="AJ166">
        <v>1071.8499999999999</v>
      </c>
      <c r="AK166">
        <v>19712.919999999998</v>
      </c>
      <c r="AL166">
        <v>4236.93</v>
      </c>
      <c r="AM166">
        <v>22273.53</v>
      </c>
      <c r="AN166">
        <v>3556.85</v>
      </c>
      <c r="AO166">
        <v>101522.35</v>
      </c>
      <c r="AP166">
        <v>3787.31</v>
      </c>
      <c r="AQ166">
        <v>48364.19</v>
      </c>
      <c r="AR166">
        <v>20658.599999999999</v>
      </c>
      <c r="AS166">
        <v>3536.91</v>
      </c>
      <c r="AT166">
        <v>57896.02</v>
      </c>
      <c r="AU166">
        <v>7153.25</v>
      </c>
      <c r="AV166">
        <v>0</v>
      </c>
      <c r="AW166">
        <v>1607.31</v>
      </c>
      <c r="AX166">
        <v>9085</v>
      </c>
      <c r="AY166">
        <v>6350.78</v>
      </c>
      <c r="AZ166">
        <v>106785.5</v>
      </c>
      <c r="BA166">
        <v>0</v>
      </c>
      <c r="BB166">
        <v>21983.16</v>
      </c>
      <c r="BC166" s="3">
        <v>27436.2</v>
      </c>
      <c r="BD166" s="3">
        <v>0</v>
      </c>
      <c r="BE166" s="3">
        <v>0</v>
      </c>
      <c r="BF166" s="3">
        <v>0</v>
      </c>
      <c r="BG166" s="3">
        <v>0</v>
      </c>
      <c r="BH166" s="3">
        <v>0</v>
      </c>
      <c r="BI166" s="3">
        <v>7600</v>
      </c>
      <c r="BJ166" s="3">
        <v>0</v>
      </c>
      <c r="BK166" s="3">
        <v>0</v>
      </c>
      <c r="BL166" s="3">
        <v>1</v>
      </c>
      <c r="BM166" s="3">
        <v>0</v>
      </c>
      <c r="BN166" s="3">
        <v>0</v>
      </c>
      <c r="BO166" s="3">
        <v>0</v>
      </c>
      <c r="BP166" s="3">
        <v>3279</v>
      </c>
      <c r="BQ166" s="3">
        <v>0</v>
      </c>
      <c r="BR166" s="3">
        <v>-49799.92</v>
      </c>
      <c r="BS166" s="3">
        <v>45861.98</v>
      </c>
      <c r="BT166" s="3">
        <v>0</v>
      </c>
      <c r="BU166" s="3">
        <v>0</v>
      </c>
      <c r="BV166" s="3">
        <v>0</v>
      </c>
      <c r="BW166" s="3"/>
    </row>
    <row r="167" spans="1:79" ht="15" x14ac:dyDescent="0.25">
      <c r="A167" s="35">
        <v>2625</v>
      </c>
      <c r="B167" s="2" t="str">
        <f>_xlfn.XLOOKUP(A167,'Schools lookup'!A:A,'Schools lookup'!B:B)</f>
        <v>CIP2625</v>
      </c>
      <c r="C167" s="2" t="str">
        <f>_xlfn.XLOOKUP(A167,'Schools lookup'!A:A,'Schools lookup'!C:C)</f>
        <v>Milford Primary School</v>
      </c>
      <c r="D167" s="3">
        <v>91214.69</v>
      </c>
      <c r="E167" s="3">
        <v>0</v>
      </c>
      <c r="F167" s="3">
        <v>9615.6200000000008</v>
      </c>
      <c r="G167" s="3">
        <v>601819.80000000005</v>
      </c>
      <c r="H167" s="3">
        <v>0</v>
      </c>
      <c r="I167" s="3">
        <v>22593.13</v>
      </c>
      <c r="J167" s="3">
        <v>0</v>
      </c>
      <c r="K167" s="3">
        <v>23535</v>
      </c>
      <c r="L167" s="3">
        <v>19017.759999999998</v>
      </c>
      <c r="M167" s="3">
        <v>0</v>
      </c>
      <c r="N167" s="3">
        <v>900</v>
      </c>
      <c r="O167" s="3">
        <v>10665.99</v>
      </c>
      <c r="P167" s="3">
        <v>8085.67</v>
      </c>
      <c r="Q167" s="3">
        <v>3181.91</v>
      </c>
      <c r="R167" s="3">
        <v>1913.6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33185</v>
      </c>
      <c r="AB167">
        <v>296940.01</v>
      </c>
      <c r="AC167">
        <v>738</v>
      </c>
      <c r="AD167">
        <v>118764.36</v>
      </c>
      <c r="AE167">
        <v>19423.78</v>
      </c>
      <c r="AF167">
        <v>32859.97</v>
      </c>
      <c r="AG167">
        <v>0</v>
      </c>
      <c r="AH167">
        <v>12284.88</v>
      </c>
      <c r="AI167">
        <v>3512.38</v>
      </c>
      <c r="AJ167">
        <v>3489.8</v>
      </c>
      <c r="AK167">
        <v>6009.66</v>
      </c>
      <c r="AL167">
        <v>1457.03</v>
      </c>
      <c r="AM167">
        <v>4714.4399999999996</v>
      </c>
      <c r="AN167">
        <v>0</v>
      </c>
      <c r="AO167">
        <v>1112.0999999999999</v>
      </c>
      <c r="AP167">
        <v>1620.19</v>
      </c>
      <c r="AQ167">
        <v>17905.12</v>
      </c>
      <c r="AR167">
        <v>9325.06</v>
      </c>
      <c r="AS167">
        <v>21845.03</v>
      </c>
      <c r="AT167">
        <v>31668.68</v>
      </c>
      <c r="AU167">
        <v>11885.3</v>
      </c>
      <c r="AV167">
        <v>0</v>
      </c>
      <c r="AW167">
        <v>1846.47</v>
      </c>
      <c r="AX167">
        <v>2874.25</v>
      </c>
      <c r="AY167">
        <v>5378.15</v>
      </c>
      <c r="AZ167">
        <v>39350.080000000002</v>
      </c>
      <c r="BA167">
        <v>6552</v>
      </c>
      <c r="BB167">
        <v>19424.7</v>
      </c>
      <c r="BC167" s="3">
        <v>13803.16</v>
      </c>
      <c r="BD167" s="3">
        <v>0</v>
      </c>
      <c r="BE167" s="3">
        <v>0</v>
      </c>
      <c r="BF167" s="3">
        <v>0</v>
      </c>
      <c r="BG167" s="3">
        <v>0</v>
      </c>
      <c r="BH167" s="3">
        <v>0</v>
      </c>
      <c r="BI167" s="3">
        <v>5136.25</v>
      </c>
      <c r="BJ167" s="3">
        <v>0</v>
      </c>
      <c r="BK167" s="3">
        <v>0</v>
      </c>
      <c r="BL167" s="3">
        <v>1</v>
      </c>
      <c r="BM167" s="3">
        <v>0</v>
      </c>
      <c r="BN167" s="3">
        <v>4388.67</v>
      </c>
      <c r="BO167" s="3">
        <v>2440</v>
      </c>
      <c r="BP167" s="3">
        <v>0</v>
      </c>
      <c r="BQ167" s="3">
        <v>0</v>
      </c>
      <c r="BR167" s="3">
        <v>131327.72</v>
      </c>
      <c r="BS167" s="3">
        <v>7923.2</v>
      </c>
      <c r="BT167" s="3">
        <v>0</v>
      </c>
      <c r="BU167" s="3">
        <v>0</v>
      </c>
      <c r="BV167" s="3">
        <v>0</v>
      </c>
      <c r="BW167" s="3"/>
    </row>
    <row r="168" spans="1:79" ht="15" x14ac:dyDescent="0.25">
      <c r="A168" s="35">
        <v>2626</v>
      </c>
      <c r="B168" s="2" t="str">
        <f>_xlfn.XLOOKUP(A168,'Schools lookup'!A:A,'Schools lookup'!B:B)</f>
        <v>CIP2626</v>
      </c>
      <c r="C168" s="2" t="str">
        <f>_xlfn.XLOOKUP(A168,'Schools lookup'!A:A,'Schools lookup'!C:C)</f>
        <v>Herbert Strutt Primary School</v>
      </c>
      <c r="D168" s="3">
        <v>95494.35</v>
      </c>
      <c r="E168" s="3">
        <v>-12369.61</v>
      </c>
      <c r="F168" s="3">
        <v>26110.639999999999</v>
      </c>
      <c r="G168" s="3">
        <v>978282.4</v>
      </c>
      <c r="H168" s="3">
        <v>0</v>
      </c>
      <c r="I168" s="3">
        <v>37922.18</v>
      </c>
      <c r="J168" s="3">
        <v>0</v>
      </c>
      <c r="K168" s="3">
        <v>105365</v>
      </c>
      <c r="L168" s="3">
        <v>50332.12</v>
      </c>
      <c r="M168" s="3">
        <v>0</v>
      </c>
      <c r="N168" s="3">
        <v>0</v>
      </c>
      <c r="O168" s="3">
        <v>14337.63</v>
      </c>
      <c r="P168" s="3">
        <v>25514.83</v>
      </c>
      <c r="Q168" s="3">
        <v>4241.3999999999996</v>
      </c>
      <c r="R168" s="3">
        <v>3253.47</v>
      </c>
      <c r="S168" s="3">
        <v>5592.5</v>
      </c>
      <c r="T168" s="3">
        <v>0</v>
      </c>
      <c r="U168" s="3">
        <v>0</v>
      </c>
      <c r="V168" s="3">
        <v>0</v>
      </c>
      <c r="W168" s="3">
        <v>9822.5</v>
      </c>
      <c r="X168" s="3">
        <v>0</v>
      </c>
      <c r="Y168" s="3">
        <v>0</v>
      </c>
      <c r="Z168" s="3">
        <v>0</v>
      </c>
      <c r="AA168" s="3">
        <v>38906</v>
      </c>
      <c r="AB168">
        <v>559073.73</v>
      </c>
      <c r="AC168">
        <v>21650.31</v>
      </c>
      <c r="AD168">
        <v>195619.34</v>
      </c>
      <c r="AE168">
        <v>0</v>
      </c>
      <c r="AF168">
        <v>62688.68</v>
      </c>
      <c r="AG168">
        <v>18.63</v>
      </c>
      <c r="AH168">
        <v>28175.45</v>
      </c>
      <c r="AI168">
        <v>4160.3900000000003</v>
      </c>
      <c r="AJ168">
        <v>2408.5</v>
      </c>
      <c r="AK168">
        <v>10804.48</v>
      </c>
      <c r="AL168">
        <v>2673</v>
      </c>
      <c r="AM168">
        <v>15775.33</v>
      </c>
      <c r="AN168">
        <v>4550.8</v>
      </c>
      <c r="AO168">
        <v>65654.67</v>
      </c>
      <c r="AP168">
        <v>7353.13</v>
      </c>
      <c r="AQ168">
        <v>52661.72</v>
      </c>
      <c r="AR168">
        <v>38972.1</v>
      </c>
      <c r="AS168">
        <v>8390.93</v>
      </c>
      <c r="AT168" s="25">
        <v>26156.01</v>
      </c>
      <c r="AU168">
        <v>8307.69</v>
      </c>
      <c r="AV168">
        <v>0</v>
      </c>
      <c r="AW168">
        <v>3171.69</v>
      </c>
      <c r="AX168">
        <v>5616.25</v>
      </c>
      <c r="AY168">
        <v>6969.97</v>
      </c>
      <c r="AZ168">
        <v>78238.27</v>
      </c>
      <c r="BA168">
        <v>3543.27</v>
      </c>
      <c r="BB168">
        <v>32968.839999999997</v>
      </c>
      <c r="BC168" s="3">
        <v>24818.12</v>
      </c>
      <c r="BD168" s="3">
        <v>0</v>
      </c>
      <c r="BE168" s="3">
        <v>0</v>
      </c>
      <c r="BF168" s="3">
        <v>0</v>
      </c>
      <c r="BG168" s="3">
        <v>13314.49</v>
      </c>
      <c r="BH168" s="3">
        <v>0</v>
      </c>
      <c r="BI168" s="3">
        <v>6160</v>
      </c>
      <c r="BJ168" s="3">
        <v>0</v>
      </c>
      <c r="BK168" s="3">
        <v>0</v>
      </c>
      <c r="BL168" s="3">
        <v>1</v>
      </c>
      <c r="BM168" s="3">
        <v>0</v>
      </c>
      <c r="BN168" s="3">
        <v>12351.45</v>
      </c>
      <c r="BO168" s="3">
        <v>0</v>
      </c>
      <c r="BP168" s="3">
        <v>650</v>
      </c>
      <c r="BQ168" s="3">
        <v>0</v>
      </c>
      <c r="BR168" s="3">
        <v>88820.74</v>
      </c>
      <c r="BS168" s="3">
        <v>19269.189999999999</v>
      </c>
      <c r="BT168" s="3">
        <v>0</v>
      </c>
      <c r="BU168" s="3">
        <v>-15861.6</v>
      </c>
      <c r="BV168" s="3">
        <v>0</v>
      </c>
      <c r="BW168" s="3"/>
    </row>
    <row r="169" spans="1:79" ht="15" x14ac:dyDescent="0.25">
      <c r="A169" s="35">
        <v>3002</v>
      </c>
      <c r="B169" s="2" t="str">
        <f>_xlfn.XLOOKUP(A169,'Schools lookup'!A:A,'Schools lookup'!B:B)</f>
        <v>CIP2631</v>
      </c>
      <c r="C169" s="2" t="str">
        <f>_xlfn.XLOOKUP(A169,'Schools lookup'!A:A,'Schools lookup'!C:C)</f>
        <v>Hollingwood Primary School</v>
      </c>
      <c r="D169" s="3">
        <v>-87221.22</v>
      </c>
      <c r="E169" s="3">
        <v>54540.02</v>
      </c>
      <c r="F169" s="3">
        <v>8921.9500000000007</v>
      </c>
      <c r="G169" s="3">
        <v>957273.22</v>
      </c>
      <c r="H169" s="3">
        <v>0</v>
      </c>
      <c r="I169" s="3">
        <v>56733.43</v>
      </c>
      <c r="J169" s="3">
        <v>0</v>
      </c>
      <c r="K169" s="3">
        <v>74752</v>
      </c>
      <c r="L169" s="3">
        <v>47566.53</v>
      </c>
      <c r="M169" s="3">
        <v>0</v>
      </c>
      <c r="N169" s="3">
        <v>6000</v>
      </c>
      <c r="O169" s="3">
        <v>28656.73</v>
      </c>
      <c r="P169" s="3">
        <v>19554.22</v>
      </c>
      <c r="Q169" s="3">
        <v>1845.38</v>
      </c>
      <c r="R169" s="3">
        <v>1112.8499999999999</v>
      </c>
      <c r="S169" s="3">
        <v>7405.35</v>
      </c>
      <c r="T169" s="3">
        <v>0</v>
      </c>
      <c r="U169" s="3">
        <v>0</v>
      </c>
      <c r="V169" s="3">
        <v>0</v>
      </c>
      <c r="W169" s="3">
        <v>41354.17</v>
      </c>
      <c r="X169" s="3">
        <v>0</v>
      </c>
      <c r="Y169" s="3">
        <v>0</v>
      </c>
      <c r="Z169" s="3">
        <v>0</v>
      </c>
      <c r="AA169" s="3">
        <v>47488</v>
      </c>
      <c r="AB169">
        <v>501959.15</v>
      </c>
      <c r="AC169">
        <v>3545.4</v>
      </c>
      <c r="AD169">
        <v>279515.67</v>
      </c>
      <c r="AE169">
        <v>3722.21</v>
      </c>
      <c r="AF169">
        <v>41025.89</v>
      </c>
      <c r="AG169">
        <v>0</v>
      </c>
      <c r="AH169">
        <v>36361.25</v>
      </c>
      <c r="AI169">
        <v>5468.57</v>
      </c>
      <c r="AJ169">
        <v>1903</v>
      </c>
      <c r="AK169">
        <v>13072.85</v>
      </c>
      <c r="AL169">
        <v>2811.41</v>
      </c>
      <c r="AM169">
        <v>18902.64</v>
      </c>
      <c r="AN169">
        <v>7538.33</v>
      </c>
      <c r="AO169">
        <v>65533.89</v>
      </c>
      <c r="AP169">
        <v>3598.87</v>
      </c>
      <c r="AQ169">
        <v>35779.629999999997</v>
      </c>
      <c r="AR169">
        <v>10185.84</v>
      </c>
      <c r="AS169">
        <v>1503.82</v>
      </c>
      <c r="AT169">
        <v>66268.95</v>
      </c>
      <c r="AU169">
        <v>18763.330000000002</v>
      </c>
      <c r="AV169">
        <v>0</v>
      </c>
      <c r="AW169">
        <v>13404.81</v>
      </c>
      <c r="AX169">
        <v>5922.5</v>
      </c>
      <c r="AY169">
        <v>4574</v>
      </c>
      <c r="AZ169">
        <v>74826.33</v>
      </c>
      <c r="BA169">
        <v>0</v>
      </c>
      <c r="BB169">
        <v>10633.36</v>
      </c>
      <c r="BC169" s="3">
        <v>19262.98</v>
      </c>
      <c r="BD169" s="3">
        <v>0</v>
      </c>
      <c r="BE169" s="3">
        <v>0</v>
      </c>
      <c r="BF169" s="3">
        <v>0</v>
      </c>
      <c r="BG169" s="3">
        <v>29057.23</v>
      </c>
      <c r="BH169" s="3">
        <v>0</v>
      </c>
      <c r="BI169" s="3">
        <v>6272.5</v>
      </c>
      <c r="BJ169" s="3">
        <v>0</v>
      </c>
      <c r="BK169" s="3">
        <v>0</v>
      </c>
      <c r="BL169" s="3">
        <v>1</v>
      </c>
      <c r="BM169" s="3">
        <v>0</v>
      </c>
      <c r="BN169" s="3">
        <v>14500</v>
      </c>
      <c r="BO169" s="3">
        <v>0</v>
      </c>
      <c r="BP169" s="3">
        <v>0</v>
      </c>
      <c r="BQ169" s="3">
        <v>0</v>
      </c>
      <c r="BR169" s="3">
        <v>-84918.52</v>
      </c>
      <c r="BS169" s="3">
        <v>694.45</v>
      </c>
      <c r="BT169" s="3">
        <v>0</v>
      </c>
      <c r="BU169" s="3">
        <v>66836.960000000006</v>
      </c>
      <c r="BV169" s="3">
        <v>0</v>
      </c>
      <c r="BW169" s="3"/>
    </row>
    <row r="170" spans="1:79" ht="15" x14ac:dyDescent="0.25">
      <c r="A170" s="35">
        <v>3007</v>
      </c>
      <c r="B170" s="2" t="str">
        <f>_xlfn.XLOOKUP(A170,'Schools lookup'!A:A,'Schools lookup'!B:B)</f>
        <v>CIP3002</v>
      </c>
      <c r="C170" s="2" t="str">
        <f>_xlfn.XLOOKUP(A170,'Schools lookup'!A:A,'Schools lookup'!C:C)</f>
        <v>St Oswald's CofE Infant School</v>
      </c>
      <c r="D170" s="24">
        <v>38661.589999999997</v>
      </c>
      <c r="E170" s="24">
        <v>-11803.97</v>
      </c>
      <c r="F170" s="24">
        <v>10052.98</v>
      </c>
      <c r="G170" s="24">
        <v>508496.43</v>
      </c>
      <c r="H170" s="24">
        <v>0</v>
      </c>
      <c r="I170" s="24">
        <v>8692.65</v>
      </c>
      <c r="J170" s="24">
        <v>0</v>
      </c>
      <c r="K170" s="24">
        <v>15960</v>
      </c>
      <c r="L170" s="24">
        <v>19097.259999999998</v>
      </c>
      <c r="M170" s="24">
        <v>0</v>
      </c>
      <c r="N170" s="24">
        <v>0</v>
      </c>
      <c r="O170" s="24">
        <v>19622.36</v>
      </c>
      <c r="P170" s="24">
        <v>4366.7</v>
      </c>
      <c r="Q170" s="24">
        <v>3924.33</v>
      </c>
      <c r="R170" s="24">
        <v>45.52</v>
      </c>
      <c r="S170" s="24">
        <v>3032.75</v>
      </c>
      <c r="T170" s="3">
        <v>0</v>
      </c>
      <c r="U170" s="3">
        <v>0</v>
      </c>
      <c r="V170" s="3">
        <v>0</v>
      </c>
      <c r="W170" s="24">
        <v>6754.4</v>
      </c>
      <c r="X170" s="24">
        <v>0</v>
      </c>
      <c r="Y170" s="24">
        <v>0</v>
      </c>
      <c r="Z170" s="24">
        <v>0</v>
      </c>
      <c r="AA170" s="24">
        <v>34305</v>
      </c>
      <c r="AB170">
        <v>291670.48</v>
      </c>
      <c r="AC170">
        <v>0</v>
      </c>
      <c r="AD170">
        <v>84379.88</v>
      </c>
      <c r="AE170">
        <v>0</v>
      </c>
      <c r="AF170">
        <v>31058.58</v>
      </c>
      <c r="AG170">
        <v>0</v>
      </c>
      <c r="AH170">
        <v>15258.61</v>
      </c>
      <c r="AI170">
        <v>2567.0700000000002</v>
      </c>
      <c r="AJ170">
        <v>3518</v>
      </c>
      <c r="AK170">
        <v>6686.69</v>
      </c>
      <c r="AL170">
        <v>1304.6099999999999</v>
      </c>
      <c r="AM170">
        <v>13224.64</v>
      </c>
      <c r="AN170">
        <v>1145.78</v>
      </c>
      <c r="AO170">
        <v>30407.03</v>
      </c>
      <c r="AP170">
        <v>1418.25</v>
      </c>
      <c r="AQ170">
        <v>11204.7</v>
      </c>
      <c r="AR170">
        <v>4767.95</v>
      </c>
      <c r="AS170">
        <v>5265.47</v>
      </c>
      <c r="AT170">
        <v>38182.300000000003</v>
      </c>
      <c r="AU170">
        <v>18493.62</v>
      </c>
      <c r="AV170">
        <v>0</v>
      </c>
      <c r="AW170">
        <v>3845.79</v>
      </c>
      <c r="AX170">
        <v>2688.75</v>
      </c>
      <c r="AY170">
        <v>8250.23</v>
      </c>
      <c r="AZ170">
        <v>40768.910000000003</v>
      </c>
      <c r="BA170">
        <v>9183.58</v>
      </c>
      <c r="BB170">
        <v>12712.28</v>
      </c>
      <c r="BC170" s="24">
        <v>11311.68</v>
      </c>
      <c r="BD170" s="24">
        <v>0</v>
      </c>
      <c r="BE170" s="24">
        <v>0</v>
      </c>
      <c r="BF170" s="24">
        <v>0</v>
      </c>
      <c r="BG170" s="24">
        <v>4599.21</v>
      </c>
      <c r="BH170" s="24">
        <v>579</v>
      </c>
      <c r="BI170" s="24">
        <v>4855</v>
      </c>
      <c r="BJ170" s="24">
        <v>0</v>
      </c>
      <c r="BK170" s="24">
        <v>0</v>
      </c>
      <c r="BL170" s="24">
        <v>1</v>
      </c>
      <c r="BM170" s="3">
        <v>0</v>
      </c>
      <c r="BN170" s="24">
        <v>5243.01</v>
      </c>
      <c r="BO170" s="24">
        <v>0</v>
      </c>
      <c r="BP170" s="24">
        <v>0</v>
      </c>
      <c r="BQ170" s="24">
        <v>0</v>
      </c>
      <c r="BR170" s="3">
        <v>6889.6499999999987</v>
      </c>
      <c r="BS170" s="3">
        <v>9664.9699999999993</v>
      </c>
      <c r="BT170" s="3">
        <v>0</v>
      </c>
      <c r="BU170" s="3">
        <v>-10227.779999999999</v>
      </c>
      <c r="BV170" s="3">
        <v>0</v>
      </c>
      <c r="BW170" s="3"/>
      <c r="BX170" s="23"/>
      <c r="BY170" s="23"/>
    </row>
    <row r="171" spans="1:79" ht="15" x14ac:dyDescent="0.25">
      <c r="A171" s="35">
        <v>3009</v>
      </c>
      <c r="B171" s="2" t="str">
        <f>_xlfn.XLOOKUP(A171,'Schools lookup'!A:A,'Schools lookup'!B:B)</f>
        <v>CIP3009</v>
      </c>
      <c r="C171" s="2" t="str">
        <f>_xlfn.XLOOKUP(A171,'Schools lookup'!A:A,'Schools lookup'!C:C)</f>
        <v>St Anne's CofE Primary School</v>
      </c>
      <c r="D171" s="24">
        <v>128274.25</v>
      </c>
      <c r="E171" s="24">
        <v>0</v>
      </c>
      <c r="F171" s="24">
        <v>26120.17</v>
      </c>
      <c r="G171" s="24">
        <v>618575.30000000005</v>
      </c>
      <c r="H171" s="24">
        <v>0</v>
      </c>
      <c r="I171" s="24">
        <v>28505.85</v>
      </c>
      <c r="J171" s="24">
        <v>0</v>
      </c>
      <c r="K171" s="24">
        <v>20370</v>
      </c>
      <c r="L171" s="24">
        <v>24392.880000000001</v>
      </c>
      <c r="M171" s="24">
        <v>0</v>
      </c>
      <c r="N171" s="24">
        <v>0</v>
      </c>
      <c r="O171" s="24">
        <v>22309.21</v>
      </c>
      <c r="P171" s="24">
        <v>28386.89</v>
      </c>
      <c r="Q171" s="24">
        <v>116.74</v>
      </c>
      <c r="R171" s="24">
        <v>0</v>
      </c>
      <c r="S171" s="24">
        <v>0</v>
      </c>
      <c r="T171" s="3">
        <v>0</v>
      </c>
      <c r="U171" s="3">
        <v>0</v>
      </c>
      <c r="V171" s="3">
        <v>0</v>
      </c>
      <c r="W171" s="24">
        <v>0</v>
      </c>
      <c r="X171" s="24">
        <v>0</v>
      </c>
      <c r="Y171" s="24">
        <v>0</v>
      </c>
      <c r="Z171" s="24">
        <v>0</v>
      </c>
      <c r="AA171" s="24">
        <v>38232</v>
      </c>
      <c r="AB171">
        <v>403984.96</v>
      </c>
      <c r="AC171">
        <v>2265.9899999999998</v>
      </c>
      <c r="AD171">
        <v>136726.29</v>
      </c>
      <c r="AE171">
        <v>18344.27</v>
      </c>
      <c r="AF171">
        <v>28533.55</v>
      </c>
      <c r="AG171">
        <v>0</v>
      </c>
      <c r="AH171">
        <v>6019.63</v>
      </c>
      <c r="AI171">
        <v>3025.93</v>
      </c>
      <c r="AJ171">
        <v>867</v>
      </c>
      <c r="AK171">
        <v>6936.27</v>
      </c>
      <c r="AL171">
        <v>878.94</v>
      </c>
      <c r="AM171">
        <v>4651.18</v>
      </c>
      <c r="AN171">
        <v>845.75</v>
      </c>
      <c r="AO171">
        <v>2995.9</v>
      </c>
      <c r="AP171">
        <v>3679.97</v>
      </c>
      <c r="AQ171">
        <v>25930.58</v>
      </c>
      <c r="AR171">
        <v>8776.16</v>
      </c>
      <c r="AS171">
        <v>862.57</v>
      </c>
      <c r="AT171">
        <v>29428.51</v>
      </c>
      <c r="AU171">
        <v>9026.18</v>
      </c>
      <c r="AV171">
        <v>0</v>
      </c>
      <c r="AW171">
        <v>12007.7</v>
      </c>
      <c r="AX171">
        <v>3637.17</v>
      </c>
      <c r="AY171">
        <v>9615.0499999999993</v>
      </c>
      <c r="AZ171">
        <v>64736.62</v>
      </c>
      <c r="BA171">
        <v>2940.97</v>
      </c>
      <c r="BB171">
        <v>4050</v>
      </c>
      <c r="BC171" s="24">
        <v>12082.53</v>
      </c>
      <c r="BD171" s="24">
        <v>0</v>
      </c>
      <c r="BE171" s="24">
        <v>0</v>
      </c>
      <c r="BF171" s="24">
        <v>0</v>
      </c>
      <c r="BG171" s="24">
        <v>0</v>
      </c>
      <c r="BH171" s="24">
        <v>0</v>
      </c>
      <c r="BI171" s="24">
        <v>5372.5</v>
      </c>
      <c r="BJ171" s="24">
        <v>0</v>
      </c>
      <c r="BK171" s="24">
        <v>0</v>
      </c>
      <c r="BL171" s="24">
        <v>1</v>
      </c>
      <c r="BM171" s="3">
        <v>0</v>
      </c>
      <c r="BN171" s="24">
        <v>7829.01</v>
      </c>
      <c r="BO171" s="24">
        <v>0</v>
      </c>
      <c r="BP171" s="24">
        <v>3749</v>
      </c>
      <c r="BQ171" s="24">
        <v>0</v>
      </c>
      <c r="BR171" s="3">
        <v>106313.3</v>
      </c>
      <c r="BS171" s="3">
        <v>19914.66</v>
      </c>
      <c r="BT171" s="3">
        <v>0</v>
      </c>
      <c r="BU171" s="3">
        <v>0</v>
      </c>
      <c r="BV171" s="3">
        <v>0</v>
      </c>
      <c r="BW171" s="3"/>
      <c r="BX171" s="23"/>
      <c r="BY171" s="23"/>
      <c r="BZ171" s="23"/>
      <c r="CA171" s="23"/>
    </row>
    <row r="172" spans="1:79" s="23" customFormat="1" ht="15" x14ac:dyDescent="0.25">
      <c r="A172" s="35">
        <v>3015</v>
      </c>
      <c r="B172" s="2" t="str">
        <f>_xlfn.XLOOKUP(A172,'Schools lookup'!A:A,'Schools lookup'!B:B)</f>
        <v>CIP3015</v>
      </c>
      <c r="C172" s="2" t="str">
        <f>_xlfn.XLOOKUP(A172,'Schools lookup'!A:A,'Schools lookup'!C:C)</f>
        <v>Bradley CofE Primary School</v>
      </c>
      <c r="D172" s="24">
        <v>41046.639999999999</v>
      </c>
      <c r="E172" s="24">
        <v>10918</v>
      </c>
      <c r="F172" s="24">
        <v>20805.05</v>
      </c>
      <c r="G172" s="24">
        <v>299183.8</v>
      </c>
      <c r="H172" s="24">
        <v>0</v>
      </c>
      <c r="I172" s="24">
        <v>56674.2</v>
      </c>
      <c r="J172" s="24">
        <v>0</v>
      </c>
      <c r="K172" s="24">
        <v>14125</v>
      </c>
      <c r="L172" s="24">
        <v>10960.12</v>
      </c>
      <c r="M172" s="24">
        <v>0</v>
      </c>
      <c r="N172" s="24">
        <v>0</v>
      </c>
      <c r="O172" s="24">
        <v>111596.91</v>
      </c>
      <c r="P172" s="24">
        <v>4751.1000000000004</v>
      </c>
      <c r="Q172" s="24">
        <v>12696.99</v>
      </c>
      <c r="R172" s="24">
        <v>30.21</v>
      </c>
      <c r="S172" s="24">
        <v>4817.5</v>
      </c>
      <c r="T172" s="3">
        <v>0</v>
      </c>
      <c r="U172" s="3">
        <v>0</v>
      </c>
      <c r="V172" s="3">
        <v>0</v>
      </c>
      <c r="W172" s="24">
        <v>0</v>
      </c>
      <c r="X172" s="24">
        <v>0</v>
      </c>
      <c r="Y172" s="24">
        <v>0</v>
      </c>
      <c r="Z172" s="24">
        <v>0</v>
      </c>
      <c r="AA172" s="24">
        <v>18797</v>
      </c>
      <c r="AB172">
        <v>194643.25</v>
      </c>
      <c r="AC172">
        <v>4074.06</v>
      </c>
      <c r="AD172">
        <v>79731.12</v>
      </c>
      <c r="AE172">
        <v>7637.8</v>
      </c>
      <c r="AF172">
        <v>19114.32</v>
      </c>
      <c r="AG172">
        <v>4.55</v>
      </c>
      <c r="AH172">
        <v>11421.45</v>
      </c>
      <c r="AI172">
        <v>1431.04</v>
      </c>
      <c r="AJ172">
        <v>4924</v>
      </c>
      <c r="AK172">
        <v>2978.88</v>
      </c>
      <c r="AL172">
        <v>641.54</v>
      </c>
      <c r="AM172">
        <v>30360</v>
      </c>
      <c r="AN172">
        <v>0</v>
      </c>
      <c r="AO172">
        <v>684.3</v>
      </c>
      <c r="AP172">
        <v>464.5</v>
      </c>
      <c r="AQ172">
        <v>8350.92</v>
      </c>
      <c r="AR172">
        <v>2305.38</v>
      </c>
      <c r="AS172">
        <v>4089.35</v>
      </c>
      <c r="AT172">
        <v>14243.35</v>
      </c>
      <c r="AU172">
        <v>5112.79</v>
      </c>
      <c r="AV172">
        <v>0</v>
      </c>
      <c r="AW172">
        <v>1490.59</v>
      </c>
      <c r="AX172">
        <v>804.25</v>
      </c>
      <c r="AY172">
        <v>51991.09</v>
      </c>
      <c r="AZ172">
        <v>21682.26</v>
      </c>
      <c r="BA172">
        <v>9805</v>
      </c>
      <c r="BB172">
        <v>15536.82</v>
      </c>
      <c r="BC172" s="24">
        <v>9945.0400000000009</v>
      </c>
      <c r="BD172" s="24">
        <v>0</v>
      </c>
      <c r="BE172" s="24">
        <v>0</v>
      </c>
      <c r="BF172" s="24">
        <v>0</v>
      </c>
      <c r="BG172" s="24">
        <v>0</v>
      </c>
      <c r="BH172" s="24">
        <v>0</v>
      </c>
      <c r="BI172" s="24">
        <v>4292.5</v>
      </c>
      <c r="BJ172" s="24">
        <v>0</v>
      </c>
      <c r="BK172" s="24">
        <v>0</v>
      </c>
      <c r="BL172" s="24">
        <v>1</v>
      </c>
      <c r="BM172" s="3">
        <v>0</v>
      </c>
      <c r="BN172" s="24">
        <v>0</v>
      </c>
      <c r="BO172" s="24">
        <v>0</v>
      </c>
      <c r="BP172" s="24">
        <v>0</v>
      </c>
      <c r="BQ172" s="24">
        <v>0</v>
      </c>
      <c r="BR172" s="3">
        <v>71212.08</v>
      </c>
      <c r="BS172" s="3">
        <v>25097.55</v>
      </c>
      <c r="BT172" s="3">
        <v>0</v>
      </c>
      <c r="BU172" s="3">
        <v>10918</v>
      </c>
      <c r="BV172" s="3">
        <v>0</v>
      </c>
      <c r="BW172" s="3"/>
    </row>
    <row r="173" spans="1:79" s="23" customFormat="1" ht="15" x14ac:dyDescent="0.25">
      <c r="A173" s="35">
        <v>3016</v>
      </c>
      <c r="B173" s="2" t="str">
        <f>_xlfn.XLOOKUP(A173,'Schools lookup'!A:A,'Schools lookup'!B:B)</f>
        <v>CIP3016</v>
      </c>
      <c r="C173" s="2" t="str">
        <f>_xlfn.XLOOKUP(A173,'Schools lookup'!A:A,'Schools lookup'!C:C)</f>
        <v>Bradwell CofE (Controlled) Infant School</v>
      </c>
      <c r="D173" s="24">
        <v>55948.67</v>
      </c>
      <c r="E173" s="24">
        <v>0</v>
      </c>
      <c r="F173" s="24">
        <v>23841.58</v>
      </c>
      <c r="G173" s="24">
        <v>299248.06</v>
      </c>
      <c r="H173" s="24">
        <v>0</v>
      </c>
      <c r="I173" s="24">
        <v>0</v>
      </c>
      <c r="J173" s="24">
        <v>0</v>
      </c>
      <c r="K173" s="24">
        <v>10475</v>
      </c>
      <c r="L173" s="24">
        <v>11148.62</v>
      </c>
      <c r="M173" s="24">
        <v>0</v>
      </c>
      <c r="N173" s="24">
        <v>0</v>
      </c>
      <c r="O173" s="24">
        <v>20597.240000000002</v>
      </c>
      <c r="P173" s="24">
        <v>32.44</v>
      </c>
      <c r="Q173" s="24">
        <v>734.36</v>
      </c>
      <c r="R173" s="24">
        <v>507.36</v>
      </c>
      <c r="S173" s="24">
        <v>0</v>
      </c>
      <c r="T173" s="3">
        <v>0</v>
      </c>
      <c r="U173" s="3">
        <v>0</v>
      </c>
      <c r="V173" s="3">
        <v>0</v>
      </c>
      <c r="W173" s="24">
        <v>0</v>
      </c>
      <c r="X173" s="24">
        <v>0</v>
      </c>
      <c r="Y173" s="24">
        <v>0</v>
      </c>
      <c r="Z173" s="24">
        <v>0</v>
      </c>
      <c r="AA173" s="24">
        <v>29974</v>
      </c>
      <c r="AB173">
        <v>165563.94</v>
      </c>
      <c r="AC173">
        <v>1983.7</v>
      </c>
      <c r="AD173">
        <v>42565.73</v>
      </c>
      <c r="AE173">
        <v>3243.45</v>
      </c>
      <c r="AF173">
        <v>27244.35</v>
      </c>
      <c r="AG173">
        <v>-304.75</v>
      </c>
      <c r="AH173">
        <v>16085.36</v>
      </c>
      <c r="AI173">
        <v>1203.01</v>
      </c>
      <c r="AJ173">
        <v>1188</v>
      </c>
      <c r="AK173">
        <v>3806.26</v>
      </c>
      <c r="AL173">
        <v>668.6</v>
      </c>
      <c r="AM173">
        <v>3051.91</v>
      </c>
      <c r="AN173">
        <v>542.97</v>
      </c>
      <c r="AO173">
        <v>994.47</v>
      </c>
      <c r="AP173">
        <v>5209.16</v>
      </c>
      <c r="AQ173">
        <v>10412.620000000001</v>
      </c>
      <c r="AR173">
        <v>2174.39</v>
      </c>
      <c r="AS173">
        <v>2340.98</v>
      </c>
      <c r="AT173">
        <v>20701.37</v>
      </c>
      <c r="AU173">
        <v>8380.68</v>
      </c>
      <c r="AV173">
        <v>0</v>
      </c>
      <c r="AW173">
        <v>1106.6099999999999</v>
      </c>
      <c r="AX173">
        <v>1035</v>
      </c>
      <c r="AY173">
        <v>449.44</v>
      </c>
      <c r="AZ173">
        <v>27755.58</v>
      </c>
      <c r="BA173">
        <v>208</v>
      </c>
      <c r="BB173">
        <v>4612.4799999999996</v>
      </c>
      <c r="BC173" s="24">
        <v>11788.13</v>
      </c>
      <c r="BD173" s="24">
        <v>0</v>
      </c>
      <c r="BE173" s="24">
        <v>0</v>
      </c>
      <c r="BF173" s="24">
        <v>0</v>
      </c>
      <c r="BG173" s="24">
        <v>0</v>
      </c>
      <c r="BH173" s="24">
        <v>0</v>
      </c>
      <c r="BI173" s="24">
        <v>4382.5</v>
      </c>
      <c r="BJ173" s="24">
        <v>0</v>
      </c>
      <c r="BK173" s="24">
        <v>0</v>
      </c>
      <c r="BL173" s="24">
        <v>1</v>
      </c>
      <c r="BM173" s="3">
        <v>0</v>
      </c>
      <c r="BN173" s="24">
        <v>8400</v>
      </c>
      <c r="BO173" s="24">
        <v>0</v>
      </c>
      <c r="BP173" s="24">
        <v>0</v>
      </c>
      <c r="BQ173" s="24">
        <v>0</v>
      </c>
      <c r="BR173" s="3">
        <v>64654.8</v>
      </c>
      <c r="BS173" s="3">
        <v>19824.080000000002</v>
      </c>
      <c r="BT173" s="3">
        <v>0</v>
      </c>
      <c r="BU173" s="3">
        <v>0</v>
      </c>
      <c r="BV173" s="3">
        <v>0</v>
      </c>
      <c r="BW173" s="3"/>
    </row>
    <row r="174" spans="1:79" s="23" customFormat="1" ht="15" x14ac:dyDescent="0.25">
      <c r="A174" s="35">
        <v>3017</v>
      </c>
      <c r="B174" s="2" t="str">
        <f>_xlfn.XLOOKUP(A174,'Schools lookup'!A:A,'Schools lookup'!B:B)</f>
        <v>CIP3017</v>
      </c>
      <c r="C174" s="2" t="str">
        <f>_xlfn.XLOOKUP(A174,'Schools lookup'!A:A,'Schools lookup'!C:C)</f>
        <v>Brailsford CofE Primary School</v>
      </c>
      <c r="D174" s="24">
        <v>33251.919999999998</v>
      </c>
      <c r="E174" s="24">
        <v>54978.61</v>
      </c>
      <c r="F174" s="24">
        <v>13111.25</v>
      </c>
      <c r="G174" s="24">
        <v>711020.81</v>
      </c>
      <c r="H174" s="24">
        <v>0</v>
      </c>
      <c r="I174" s="24">
        <v>96521.87</v>
      </c>
      <c r="J174" s="24">
        <v>0</v>
      </c>
      <c r="K174" s="24">
        <v>25004.44</v>
      </c>
      <c r="L174" s="24">
        <v>24709.05</v>
      </c>
      <c r="M174" s="24">
        <v>0</v>
      </c>
      <c r="N174" s="24">
        <v>5810</v>
      </c>
      <c r="O174" s="24">
        <v>58596.39</v>
      </c>
      <c r="P174" s="24">
        <v>19219.599999999999</v>
      </c>
      <c r="Q174" s="24">
        <v>113.78</v>
      </c>
      <c r="R174" s="24">
        <v>1187.19</v>
      </c>
      <c r="S174" s="24">
        <v>6616.67</v>
      </c>
      <c r="T174" s="3">
        <v>0</v>
      </c>
      <c r="U174" s="3">
        <v>0</v>
      </c>
      <c r="V174" s="3">
        <v>0</v>
      </c>
      <c r="W174" s="24">
        <v>33405.42</v>
      </c>
      <c r="X174" s="24">
        <v>0</v>
      </c>
      <c r="Y174" s="24">
        <v>0</v>
      </c>
      <c r="Z174" s="24">
        <v>0</v>
      </c>
      <c r="AA174" s="24">
        <v>39029</v>
      </c>
      <c r="AB174">
        <v>318599.90999999997</v>
      </c>
      <c r="AC174">
        <v>2351.1799999999998</v>
      </c>
      <c r="AD174">
        <v>266029.95</v>
      </c>
      <c r="AE174">
        <v>14323.24</v>
      </c>
      <c r="AF174">
        <v>69222.64</v>
      </c>
      <c r="AG174">
        <v>0</v>
      </c>
      <c r="AH174">
        <v>18484.38</v>
      </c>
      <c r="AI174">
        <v>3750.5</v>
      </c>
      <c r="AJ174">
        <v>13132</v>
      </c>
      <c r="AK174">
        <v>7422.32</v>
      </c>
      <c r="AL174">
        <v>1789.54</v>
      </c>
      <c r="AM174">
        <v>3518</v>
      </c>
      <c r="AN174">
        <v>1942.88</v>
      </c>
      <c r="AO174">
        <v>14667.97</v>
      </c>
      <c r="AP174">
        <v>1770.83</v>
      </c>
      <c r="AQ174">
        <v>30499.31</v>
      </c>
      <c r="AR174">
        <v>27822.45</v>
      </c>
      <c r="AS174">
        <v>4347.1099999999997</v>
      </c>
      <c r="AT174">
        <v>23086.45</v>
      </c>
      <c r="AU174">
        <v>10606.33</v>
      </c>
      <c r="AV174">
        <v>0</v>
      </c>
      <c r="AW174">
        <v>2929.69</v>
      </c>
      <c r="AX174">
        <v>4381.75</v>
      </c>
      <c r="AY174">
        <v>110302.99</v>
      </c>
      <c r="AZ174">
        <v>58995.360000000001</v>
      </c>
      <c r="BA174">
        <v>7060.58</v>
      </c>
      <c r="BB174">
        <v>9240.6</v>
      </c>
      <c r="BC174" s="24">
        <v>12625.36</v>
      </c>
      <c r="BD174" s="24">
        <v>0</v>
      </c>
      <c r="BE174" s="24">
        <v>0</v>
      </c>
      <c r="BF174" s="24">
        <v>0</v>
      </c>
      <c r="BG174" s="24">
        <v>18520.46</v>
      </c>
      <c r="BH174" s="24">
        <v>14563.95</v>
      </c>
      <c r="BI174" s="24">
        <v>5237.05</v>
      </c>
      <c r="BJ174" s="24">
        <v>0</v>
      </c>
      <c r="BK174" s="24">
        <v>0</v>
      </c>
      <c r="BL174" s="24">
        <v>1</v>
      </c>
      <c r="BM174" s="3">
        <v>0</v>
      </c>
      <c r="BN174" s="24">
        <v>-2445.4499999999998</v>
      </c>
      <c r="BO174" s="24">
        <v>2080</v>
      </c>
      <c r="BP174" s="24">
        <v>2802</v>
      </c>
      <c r="BQ174" s="24">
        <v>0</v>
      </c>
      <c r="BR174" s="3">
        <v>-17822.160000000011</v>
      </c>
      <c r="BS174" s="3">
        <v>15911.75</v>
      </c>
      <c r="BT174" s="3">
        <v>0</v>
      </c>
      <c r="BU174" s="3">
        <v>55299.62000000001</v>
      </c>
      <c r="BV174" s="3">
        <v>0</v>
      </c>
      <c r="BW174" s="3"/>
    </row>
    <row r="175" spans="1:79" s="23" customFormat="1" ht="15" x14ac:dyDescent="0.25">
      <c r="A175" s="35">
        <v>3018</v>
      </c>
      <c r="B175" s="2" t="str">
        <f>_xlfn.XLOOKUP(A175,'Schools lookup'!A:A,'Schools lookup'!B:B)</f>
        <v>CIP3018</v>
      </c>
      <c r="C175" s="2" t="str">
        <f>_xlfn.XLOOKUP(A175,'Schools lookup'!A:A,'Schools lookup'!C:C)</f>
        <v>Breadsall CE Primary School</v>
      </c>
      <c r="D175" s="24">
        <v>274903.65999999997</v>
      </c>
      <c r="E175" s="24">
        <v>0</v>
      </c>
      <c r="F175" s="24">
        <v>33302.75</v>
      </c>
      <c r="G175" s="24">
        <v>593912.21</v>
      </c>
      <c r="H175" s="24">
        <v>0</v>
      </c>
      <c r="I175" s="24">
        <v>27643.48</v>
      </c>
      <c r="J175" s="24">
        <v>0</v>
      </c>
      <c r="K175" s="24">
        <v>28125</v>
      </c>
      <c r="L175" s="24">
        <v>23395.599999999999</v>
      </c>
      <c r="M175" s="24">
        <v>0</v>
      </c>
      <c r="N175" s="24">
        <v>288</v>
      </c>
      <c r="O175" s="24">
        <v>24943.67</v>
      </c>
      <c r="P175" s="24">
        <v>17923.03</v>
      </c>
      <c r="Q175" s="24">
        <v>3140.95</v>
      </c>
      <c r="R175" s="24">
        <v>93.71</v>
      </c>
      <c r="S175" s="24">
        <v>7625.5</v>
      </c>
      <c r="T175" s="3">
        <v>0</v>
      </c>
      <c r="U175" s="3">
        <v>0</v>
      </c>
      <c r="V175" s="3">
        <v>0</v>
      </c>
      <c r="W175" s="24">
        <v>3257</v>
      </c>
      <c r="X175" s="24">
        <v>0</v>
      </c>
      <c r="Y175" s="24">
        <v>0</v>
      </c>
      <c r="Z175" s="24">
        <v>0</v>
      </c>
      <c r="AA175" s="24">
        <v>36936</v>
      </c>
      <c r="AB175">
        <v>317577.82</v>
      </c>
      <c r="AC175">
        <v>9906.15</v>
      </c>
      <c r="AD175">
        <v>145187.13</v>
      </c>
      <c r="AE175">
        <v>0</v>
      </c>
      <c r="AF175">
        <v>27638.95</v>
      </c>
      <c r="AG175">
        <v>0</v>
      </c>
      <c r="AH175">
        <v>19596.53</v>
      </c>
      <c r="AI175">
        <v>2996.19</v>
      </c>
      <c r="AJ175">
        <v>1936.85</v>
      </c>
      <c r="AK175">
        <v>7873.04</v>
      </c>
      <c r="AL175">
        <v>2166.9299999999998</v>
      </c>
      <c r="AM175">
        <v>13882.58</v>
      </c>
      <c r="AN175">
        <v>0</v>
      </c>
      <c r="AO175">
        <v>28161.41</v>
      </c>
      <c r="AP175">
        <v>4462.33</v>
      </c>
      <c r="AQ175">
        <v>9196.7000000000007</v>
      </c>
      <c r="AR175">
        <v>4034.42</v>
      </c>
      <c r="AS175">
        <v>5124.82</v>
      </c>
      <c r="AT175">
        <v>36921.620000000003</v>
      </c>
      <c r="AU175">
        <v>8248.44</v>
      </c>
      <c r="AV175">
        <v>0</v>
      </c>
      <c r="AW175">
        <v>2566.1999999999998</v>
      </c>
      <c r="AX175">
        <v>3488</v>
      </c>
      <c r="AY175">
        <v>5071.2</v>
      </c>
      <c r="AZ175">
        <v>51086.42</v>
      </c>
      <c r="BA175">
        <v>3875</v>
      </c>
      <c r="BB175">
        <v>5901.33</v>
      </c>
      <c r="BC175" s="24">
        <v>19685.02</v>
      </c>
      <c r="BD175" s="24">
        <v>0</v>
      </c>
      <c r="BE175" s="24">
        <v>0</v>
      </c>
      <c r="BF175" s="24">
        <v>0</v>
      </c>
      <c r="BG175" s="24">
        <v>3915.06</v>
      </c>
      <c r="BH175" s="24">
        <v>0</v>
      </c>
      <c r="BI175" s="24">
        <v>5327.5</v>
      </c>
      <c r="BJ175" s="24">
        <v>0</v>
      </c>
      <c r="BK175" s="24">
        <v>0</v>
      </c>
      <c r="BL175" s="24">
        <v>1</v>
      </c>
      <c r="BM175" s="3">
        <v>0</v>
      </c>
      <c r="BN175" s="24">
        <v>429.45</v>
      </c>
      <c r="BO175" s="24">
        <v>2251.2399999999998</v>
      </c>
      <c r="BP175" s="24">
        <v>10232.030000000001</v>
      </c>
      <c r="BQ175" s="24">
        <v>0</v>
      </c>
      <c r="BR175" s="3">
        <v>302345.55</v>
      </c>
      <c r="BS175" s="3">
        <v>25717.53</v>
      </c>
      <c r="BT175" s="3">
        <v>0</v>
      </c>
      <c r="BU175" s="3">
        <v>-658.06</v>
      </c>
      <c r="BV175" s="3">
        <v>0</v>
      </c>
      <c r="BW175" s="3"/>
    </row>
    <row r="176" spans="1:79" s="23" customFormat="1" ht="15" x14ac:dyDescent="0.25">
      <c r="A176" s="35">
        <v>3019</v>
      </c>
      <c r="B176" s="2" t="str">
        <f>_xlfn.XLOOKUP(A176,'Schools lookup'!A:A,'Schools lookup'!B:B)</f>
        <v>CIP3019</v>
      </c>
      <c r="C176" s="2" t="str">
        <f>_xlfn.XLOOKUP(A176,'Schools lookup'!A:A,'Schools lookup'!C:C)</f>
        <v>Fairfield Endowed CofE (C) Junior School</v>
      </c>
      <c r="D176" s="24">
        <v>316104.06</v>
      </c>
      <c r="E176" s="24">
        <v>-126158.5</v>
      </c>
      <c r="F176" s="24">
        <v>40169.199999999997</v>
      </c>
      <c r="G176" s="24">
        <v>1079954.3799999999</v>
      </c>
      <c r="H176" s="24">
        <v>0</v>
      </c>
      <c r="I176" s="24">
        <v>113160.14</v>
      </c>
      <c r="J176" s="24">
        <v>0</v>
      </c>
      <c r="K176" s="24">
        <v>145330</v>
      </c>
      <c r="L176" s="24">
        <v>68402.929999999993</v>
      </c>
      <c r="M176" s="24">
        <v>0</v>
      </c>
      <c r="N176" s="24">
        <v>0</v>
      </c>
      <c r="O176" s="24">
        <v>43417.19</v>
      </c>
      <c r="P176" s="24">
        <v>23009.64</v>
      </c>
      <c r="Q176" s="24">
        <v>255.67</v>
      </c>
      <c r="R176" s="24">
        <v>0</v>
      </c>
      <c r="S176" s="24">
        <v>4191</v>
      </c>
      <c r="T176" s="3">
        <v>0</v>
      </c>
      <c r="U176" s="3">
        <v>0</v>
      </c>
      <c r="V176" s="3">
        <v>0</v>
      </c>
      <c r="W176" s="24">
        <v>0</v>
      </c>
      <c r="X176" s="24">
        <v>0</v>
      </c>
      <c r="Y176" s="24">
        <v>0</v>
      </c>
      <c r="Z176" s="24">
        <v>0</v>
      </c>
      <c r="AA176" s="24">
        <v>17961</v>
      </c>
      <c r="AB176">
        <v>665278.96</v>
      </c>
      <c r="AC176">
        <v>31078.45</v>
      </c>
      <c r="AD176">
        <v>235424.43</v>
      </c>
      <c r="AE176">
        <v>59867.94</v>
      </c>
      <c r="AF176">
        <v>97766.48</v>
      </c>
      <c r="AG176">
        <v>0</v>
      </c>
      <c r="AH176">
        <v>42777.03</v>
      </c>
      <c r="AI176">
        <v>6281.51</v>
      </c>
      <c r="AJ176">
        <v>3986</v>
      </c>
      <c r="AK176">
        <v>14229.01</v>
      </c>
      <c r="AL176">
        <v>1385.21</v>
      </c>
      <c r="AM176">
        <v>79893.009999999995</v>
      </c>
      <c r="AN176">
        <v>0</v>
      </c>
      <c r="AO176">
        <v>0</v>
      </c>
      <c r="AP176">
        <v>4500.1000000000004</v>
      </c>
      <c r="AQ176">
        <v>42613.96</v>
      </c>
      <c r="AR176">
        <v>20515.14</v>
      </c>
      <c r="AS176">
        <v>7401.26</v>
      </c>
      <c r="AT176" s="25">
        <v>75716.47</v>
      </c>
      <c r="AU176">
        <v>20874.580000000002</v>
      </c>
      <c r="AV176">
        <v>0</v>
      </c>
      <c r="AW176">
        <v>10135.02</v>
      </c>
      <c r="AX176">
        <v>6618.75</v>
      </c>
      <c r="AY176">
        <v>9231.07</v>
      </c>
      <c r="AZ176">
        <v>76706.820000000007</v>
      </c>
      <c r="BA176">
        <v>37891.69</v>
      </c>
      <c r="BB176">
        <v>14072.08</v>
      </c>
      <c r="BC176" s="24">
        <v>19125.439999999999</v>
      </c>
      <c r="BD176" s="24">
        <v>0</v>
      </c>
      <c r="BE176" s="24">
        <v>0</v>
      </c>
      <c r="BF176" s="24">
        <v>0</v>
      </c>
      <c r="BG176" s="24">
        <v>0</v>
      </c>
      <c r="BH176" s="24">
        <v>0</v>
      </c>
      <c r="BI176" s="24">
        <v>6160</v>
      </c>
      <c r="BJ176" s="24">
        <v>0</v>
      </c>
      <c r="BK176" s="24">
        <v>0</v>
      </c>
      <c r="BL176" s="24">
        <v>1</v>
      </c>
      <c r="BM176" s="3">
        <v>0</v>
      </c>
      <c r="BN176" s="24">
        <v>4743.2</v>
      </c>
      <c r="BO176" s="24">
        <v>0</v>
      </c>
      <c r="BP176" s="24">
        <v>0</v>
      </c>
      <c r="BQ176" s="24">
        <v>0</v>
      </c>
      <c r="BR176" s="3">
        <v>228415.18</v>
      </c>
      <c r="BS176" s="3">
        <v>41586</v>
      </c>
      <c r="BT176" s="3">
        <v>0</v>
      </c>
      <c r="BU176" s="3">
        <v>-126158.5</v>
      </c>
      <c r="BV176" s="3">
        <v>0</v>
      </c>
      <c r="BW176" s="3"/>
    </row>
    <row r="177" spans="1:75" s="23" customFormat="1" ht="15" x14ac:dyDescent="0.25">
      <c r="A177" s="35">
        <v>3022</v>
      </c>
      <c r="B177" s="2" t="str">
        <f>_xlfn.XLOOKUP(A177,'Schools lookup'!A:A,'Schools lookup'!B:B)</f>
        <v>CIP3022</v>
      </c>
      <c r="C177" s="2" t="str">
        <f>_xlfn.XLOOKUP(A177,'Schools lookup'!A:A,'Schools lookup'!C:C)</f>
        <v>Castleton CofE Primary School</v>
      </c>
      <c r="D177" s="24">
        <v>46627.42</v>
      </c>
      <c r="E177" s="24">
        <v>7469.2</v>
      </c>
      <c r="F177" s="24">
        <v>21067.72</v>
      </c>
      <c r="G177" s="24">
        <v>250970.37</v>
      </c>
      <c r="H177" s="24">
        <v>0</v>
      </c>
      <c r="I177" s="24">
        <v>1336.64</v>
      </c>
      <c r="J177" s="24">
        <v>0</v>
      </c>
      <c r="K177" s="24">
        <v>5820</v>
      </c>
      <c r="L177" s="24">
        <v>9378.6200000000008</v>
      </c>
      <c r="M177" s="24">
        <v>0</v>
      </c>
      <c r="N177" s="24">
        <v>0</v>
      </c>
      <c r="O177" s="24">
        <v>14201.76</v>
      </c>
      <c r="P177" s="24">
        <v>1548</v>
      </c>
      <c r="Q177" s="24">
        <v>899.34</v>
      </c>
      <c r="R177" s="24">
        <v>25.28</v>
      </c>
      <c r="S177" s="24">
        <v>0</v>
      </c>
      <c r="T177" s="3">
        <v>0</v>
      </c>
      <c r="U177" s="3">
        <v>0</v>
      </c>
      <c r="V177" s="3">
        <v>0</v>
      </c>
      <c r="W177" s="24">
        <v>0</v>
      </c>
      <c r="X177" s="24">
        <v>0</v>
      </c>
      <c r="Y177" s="24">
        <v>0</v>
      </c>
      <c r="Z177" s="24">
        <v>0</v>
      </c>
      <c r="AA177" s="24">
        <v>24677</v>
      </c>
      <c r="AB177">
        <v>141429.98000000001</v>
      </c>
      <c r="AC177">
        <v>18641.93</v>
      </c>
      <c r="AD177">
        <v>54927.74</v>
      </c>
      <c r="AE177">
        <v>0</v>
      </c>
      <c r="AF177">
        <v>13662.28</v>
      </c>
      <c r="AG177">
        <v>0</v>
      </c>
      <c r="AH177">
        <v>5275.93</v>
      </c>
      <c r="AI177">
        <v>1174.55</v>
      </c>
      <c r="AJ177">
        <v>808.4</v>
      </c>
      <c r="AK177">
        <v>3020.36</v>
      </c>
      <c r="AL177">
        <v>495.05</v>
      </c>
      <c r="AM177">
        <v>-2040.23</v>
      </c>
      <c r="AN177">
        <v>161</v>
      </c>
      <c r="AO177">
        <v>5457.84</v>
      </c>
      <c r="AP177">
        <v>900.77</v>
      </c>
      <c r="AQ177">
        <v>5801.76</v>
      </c>
      <c r="AR177">
        <v>1755.23</v>
      </c>
      <c r="AS177">
        <v>6952.54</v>
      </c>
      <c r="AT177">
        <v>22126.880000000001</v>
      </c>
      <c r="AU177">
        <v>5672.71</v>
      </c>
      <c r="AV177">
        <v>0</v>
      </c>
      <c r="AW177">
        <v>1249.21</v>
      </c>
      <c r="AX177">
        <v>660.5</v>
      </c>
      <c r="AY177">
        <v>686.69</v>
      </c>
      <c r="AZ177">
        <v>10280.879999999999</v>
      </c>
      <c r="BA177">
        <v>1293.5999999999999</v>
      </c>
      <c r="BB177">
        <v>4192.58</v>
      </c>
      <c r="BC177" s="24">
        <v>13692.62</v>
      </c>
      <c r="BD177" s="24">
        <v>0</v>
      </c>
      <c r="BE177" s="24">
        <v>0</v>
      </c>
      <c r="BF177" s="24">
        <v>0</v>
      </c>
      <c r="BG177" s="24">
        <v>0</v>
      </c>
      <c r="BH177" s="24">
        <v>0</v>
      </c>
      <c r="BI177" s="24">
        <v>4236.25</v>
      </c>
      <c r="BJ177" s="24">
        <v>0</v>
      </c>
      <c r="BK177" s="24">
        <v>0</v>
      </c>
      <c r="BL177" s="24">
        <v>1</v>
      </c>
      <c r="BM177" s="3">
        <v>0</v>
      </c>
      <c r="BN177" s="24">
        <v>2696.44</v>
      </c>
      <c r="BO177" s="24">
        <v>0</v>
      </c>
      <c r="BP177" s="24">
        <v>0</v>
      </c>
      <c r="BQ177" s="24">
        <v>0</v>
      </c>
      <c r="BR177" s="3">
        <v>37204.050000000003</v>
      </c>
      <c r="BS177" s="3">
        <v>22607.53</v>
      </c>
      <c r="BT177" s="3">
        <v>0</v>
      </c>
      <c r="BU177" s="3">
        <v>7469.2</v>
      </c>
      <c r="BV177" s="3">
        <v>0</v>
      </c>
      <c r="BW177" s="3"/>
    </row>
    <row r="178" spans="1:75" s="23" customFormat="1" ht="15" x14ac:dyDescent="0.25">
      <c r="A178" s="35">
        <v>3024</v>
      </c>
      <c r="B178" s="2" t="str">
        <f>_xlfn.XLOOKUP(A178,'Schools lookup'!A:A,'Schools lookup'!B:B)</f>
        <v>CIP3024</v>
      </c>
      <c r="C178" s="2" t="str">
        <f>_xlfn.XLOOKUP(A178,'Schools lookup'!A:A,'Schools lookup'!C:C)</f>
        <v>Dove Holes CofE Primary School</v>
      </c>
      <c r="D178" s="24">
        <v>51242.37</v>
      </c>
      <c r="E178" s="24">
        <v>0</v>
      </c>
      <c r="F178" s="24">
        <v>21542.21</v>
      </c>
      <c r="G178" s="24">
        <v>371647.62</v>
      </c>
      <c r="H178" s="24">
        <v>0</v>
      </c>
      <c r="I178" s="24">
        <v>8320.5499999999993</v>
      </c>
      <c r="J178" s="24">
        <v>0</v>
      </c>
      <c r="K178" s="24">
        <v>16005</v>
      </c>
      <c r="L178" s="24">
        <v>17584.55</v>
      </c>
      <c r="M178" s="24">
        <v>0</v>
      </c>
      <c r="N178" s="24">
        <v>0</v>
      </c>
      <c r="O178" s="24">
        <v>4607.7</v>
      </c>
      <c r="P178" s="24">
        <v>4071.3</v>
      </c>
      <c r="Q178" s="24">
        <v>8454.14</v>
      </c>
      <c r="R178" s="24">
        <v>35.58</v>
      </c>
      <c r="S178" s="24">
        <v>2222.5</v>
      </c>
      <c r="T178" s="3">
        <v>0</v>
      </c>
      <c r="U178" s="3">
        <v>0</v>
      </c>
      <c r="V178" s="3">
        <v>0</v>
      </c>
      <c r="W178" s="24">
        <v>0</v>
      </c>
      <c r="X178" s="24">
        <v>0</v>
      </c>
      <c r="Y178" s="24">
        <v>0</v>
      </c>
      <c r="Z178" s="24">
        <v>0</v>
      </c>
      <c r="AA178" s="24">
        <v>20340</v>
      </c>
      <c r="AB178">
        <v>254823.48</v>
      </c>
      <c r="AC178">
        <v>0</v>
      </c>
      <c r="AD178">
        <v>26465.63</v>
      </c>
      <c r="AE178">
        <v>8067.29</v>
      </c>
      <c r="AF178">
        <v>31554.69</v>
      </c>
      <c r="AG178">
        <v>0</v>
      </c>
      <c r="AH178">
        <v>4686.25</v>
      </c>
      <c r="AI178">
        <v>1425.2</v>
      </c>
      <c r="AJ178">
        <v>1494.83</v>
      </c>
      <c r="AK178">
        <v>4712.79</v>
      </c>
      <c r="AL178">
        <v>862.58</v>
      </c>
      <c r="AM178">
        <v>10853.85</v>
      </c>
      <c r="AN178">
        <v>0</v>
      </c>
      <c r="AO178">
        <v>2063.06</v>
      </c>
      <c r="AP178">
        <v>806.41</v>
      </c>
      <c r="AQ178">
        <v>15232.14</v>
      </c>
      <c r="AR178">
        <v>5988</v>
      </c>
      <c r="AS178">
        <v>1858.99</v>
      </c>
      <c r="AT178">
        <v>10517.68</v>
      </c>
      <c r="AU178">
        <v>5755.39</v>
      </c>
      <c r="AV178">
        <v>0</v>
      </c>
      <c r="AW178">
        <v>3317.85</v>
      </c>
      <c r="AX178">
        <v>1494.25</v>
      </c>
      <c r="AY178">
        <v>6459.14</v>
      </c>
      <c r="AZ178">
        <v>30831.86</v>
      </c>
      <c r="BA178">
        <v>10516.66</v>
      </c>
      <c r="BB178">
        <v>9004.08</v>
      </c>
      <c r="BC178" s="24">
        <v>13789.05</v>
      </c>
      <c r="BD178" s="24">
        <v>0</v>
      </c>
      <c r="BE178" s="24">
        <v>0</v>
      </c>
      <c r="BF178" s="24">
        <v>0</v>
      </c>
      <c r="BG178" s="24">
        <v>0</v>
      </c>
      <c r="BH178" s="24">
        <v>0</v>
      </c>
      <c r="BI178" s="24">
        <v>4618.75</v>
      </c>
      <c r="BJ178" s="24">
        <v>0</v>
      </c>
      <c r="BK178" s="24">
        <v>0</v>
      </c>
      <c r="BL178" s="24">
        <v>1</v>
      </c>
      <c r="BM178" s="3">
        <v>0</v>
      </c>
      <c r="BN178" s="24">
        <v>885</v>
      </c>
      <c r="BO178" s="24">
        <v>0</v>
      </c>
      <c r="BP178" s="24">
        <v>1462.45</v>
      </c>
      <c r="BQ178" s="24">
        <v>0</v>
      </c>
      <c r="BR178" s="3">
        <v>41950.400000000001</v>
      </c>
      <c r="BS178" s="3">
        <v>23813.51</v>
      </c>
      <c r="BT178" s="3">
        <v>0</v>
      </c>
      <c r="BU178" s="3">
        <v>0</v>
      </c>
      <c r="BV178" s="3">
        <v>0</v>
      </c>
      <c r="BW178" s="3"/>
    </row>
    <row r="179" spans="1:75" s="23" customFormat="1" ht="15" x14ac:dyDescent="0.25">
      <c r="A179" s="35">
        <v>3026</v>
      </c>
      <c r="B179" s="2" t="str">
        <f>_xlfn.XLOOKUP(A179,'Schools lookup'!A:A,'Schools lookup'!B:B)</f>
        <v>CIP3026</v>
      </c>
      <c r="C179" s="2" t="str">
        <f>_xlfn.XLOOKUP(A179,'Schools lookup'!A:A,'Schools lookup'!C:C)</f>
        <v>Clifton CofE Primary School</v>
      </c>
      <c r="D179" s="24">
        <v>-57045.58</v>
      </c>
      <c r="E179" s="24">
        <v>3000</v>
      </c>
      <c r="F179" s="24">
        <v>6116.61</v>
      </c>
      <c r="G179" s="24">
        <v>582146.89</v>
      </c>
      <c r="H179" s="24">
        <v>0</v>
      </c>
      <c r="I179" s="24">
        <v>13918.22</v>
      </c>
      <c r="J179" s="24">
        <v>0</v>
      </c>
      <c r="K179" s="24">
        <v>31250</v>
      </c>
      <c r="L179" s="24">
        <v>26190.19</v>
      </c>
      <c r="M179" s="24">
        <v>0</v>
      </c>
      <c r="N179" s="24">
        <v>0</v>
      </c>
      <c r="O179" s="24">
        <v>-700.71</v>
      </c>
      <c r="P179" s="24">
        <v>16147.5</v>
      </c>
      <c r="Q179" s="24">
        <v>2297.92</v>
      </c>
      <c r="R179" s="24">
        <v>52.45</v>
      </c>
      <c r="S179" s="24">
        <v>0</v>
      </c>
      <c r="T179" s="3">
        <v>0</v>
      </c>
      <c r="U179" s="3">
        <v>0</v>
      </c>
      <c r="V179" s="3">
        <v>0</v>
      </c>
      <c r="W179" s="24">
        <v>0</v>
      </c>
      <c r="X179" s="24">
        <v>0</v>
      </c>
      <c r="Y179" s="24">
        <v>0</v>
      </c>
      <c r="Z179" s="24">
        <v>0</v>
      </c>
      <c r="AA179" s="24">
        <v>31910</v>
      </c>
      <c r="AB179">
        <v>246864.52</v>
      </c>
      <c r="AC179">
        <v>4225.1499999999996</v>
      </c>
      <c r="AD179">
        <v>155728.92000000001</v>
      </c>
      <c r="AE179">
        <v>0</v>
      </c>
      <c r="AF179">
        <v>20955.71</v>
      </c>
      <c r="AG179">
        <v>0</v>
      </c>
      <c r="AH179">
        <v>19013.21</v>
      </c>
      <c r="AI179">
        <v>2297</v>
      </c>
      <c r="AJ179">
        <v>650</v>
      </c>
      <c r="AK179">
        <v>7714.5</v>
      </c>
      <c r="AL179">
        <v>1531.38</v>
      </c>
      <c r="AM179">
        <v>9593.74</v>
      </c>
      <c r="AN179">
        <v>856.26</v>
      </c>
      <c r="AO179">
        <v>15704.38</v>
      </c>
      <c r="AP179">
        <v>1146.43</v>
      </c>
      <c r="AQ179">
        <v>14167.49</v>
      </c>
      <c r="AR179">
        <v>5239.5</v>
      </c>
      <c r="AS179">
        <v>7520.22</v>
      </c>
      <c r="AT179">
        <v>37813.230000000003</v>
      </c>
      <c r="AU179">
        <v>7876.64</v>
      </c>
      <c r="AV179">
        <v>0</v>
      </c>
      <c r="AW179">
        <v>5305.77</v>
      </c>
      <c r="AX179">
        <v>2960.5</v>
      </c>
      <c r="AY179">
        <v>69462.92</v>
      </c>
      <c r="AZ179">
        <v>50006.73</v>
      </c>
      <c r="BA179">
        <v>0</v>
      </c>
      <c r="BB179">
        <v>31621.83</v>
      </c>
      <c r="BC179" s="24">
        <v>14367.9</v>
      </c>
      <c r="BD179" s="24">
        <v>0</v>
      </c>
      <c r="BE179" s="24">
        <v>0</v>
      </c>
      <c r="BF179" s="24">
        <v>0</v>
      </c>
      <c r="BG179" s="24">
        <v>0</v>
      </c>
      <c r="BH179" s="24">
        <v>0</v>
      </c>
      <c r="BI179" s="24">
        <v>4990</v>
      </c>
      <c r="BJ179" s="24">
        <v>0</v>
      </c>
      <c r="BK179" s="24">
        <v>0</v>
      </c>
      <c r="BL179" s="24">
        <v>1</v>
      </c>
      <c r="BM179" s="3">
        <v>0</v>
      </c>
      <c r="BN179" s="24">
        <v>11140.26</v>
      </c>
      <c r="BO179" s="24">
        <v>0</v>
      </c>
      <c r="BP179" s="24">
        <v>9925</v>
      </c>
      <c r="BQ179" s="24">
        <v>0</v>
      </c>
      <c r="BR179" s="3">
        <v>-86456.95</v>
      </c>
      <c r="BS179" s="3">
        <v>-9958.65</v>
      </c>
      <c r="BT179" s="3">
        <v>0</v>
      </c>
      <c r="BU179" s="3">
        <v>3000</v>
      </c>
      <c r="BV179" s="3">
        <v>0</v>
      </c>
      <c r="BW179" s="3"/>
    </row>
    <row r="180" spans="1:75" s="23" customFormat="1" ht="15" x14ac:dyDescent="0.25">
      <c r="A180" s="35">
        <v>3027</v>
      </c>
      <c r="B180" s="2" t="str">
        <f>_xlfn.XLOOKUP(A180,'Schools lookup'!A:A,'Schools lookup'!B:B)</f>
        <v>CIP3027</v>
      </c>
      <c r="C180" s="2" t="str">
        <f>_xlfn.XLOOKUP(A180,'Schools lookup'!A:A,'Schools lookup'!C:C)</f>
        <v>Coton-in-the-Elms Cof E Primary School</v>
      </c>
      <c r="D180" s="24">
        <v>1781.34</v>
      </c>
      <c r="E180" s="24">
        <v>0</v>
      </c>
      <c r="F180" s="24">
        <v>6575.7</v>
      </c>
      <c r="G180" s="24">
        <v>680854.12</v>
      </c>
      <c r="H180" s="24">
        <v>0</v>
      </c>
      <c r="I180" s="24">
        <v>15869.29</v>
      </c>
      <c r="J180" s="24">
        <v>0</v>
      </c>
      <c r="K180" s="24">
        <v>37670</v>
      </c>
      <c r="L180" s="24">
        <v>34416.29</v>
      </c>
      <c r="M180" s="24">
        <v>0</v>
      </c>
      <c r="N180" s="24">
        <v>2928.1</v>
      </c>
      <c r="O180" s="24">
        <v>53416.61</v>
      </c>
      <c r="P180" s="24">
        <v>26786.38</v>
      </c>
      <c r="Q180" s="24">
        <v>2421.12</v>
      </c>
      <c r="R180" s="24">
        <v>97.02</v>
      </c>
      <c r="S180" s="24">
        <v>0</v>
      </c>
      <c r="T180" s="3">
        <v>0</v>
      </c>
      <c r="U180" s="3">
        <v>0</v>
      </c>
      <c r="V180" s="3">
        <v>0</v>
      </c>
      <c r="W180" s="24">
        <v>0</v>
      </c>
      <c r="X180" s="24">
        <v>0</v>
      </c>
      <c r="Y180" s="24">
        <v>0</v>
      </c>
      <c r="Z180" s="24">
        <v>0</v>
      </c>
      <c r="AA180" s="24">
        <v>32344</v>
      </c>
      <c r="AB180">
        <v>462467.37</v>
      </c>
      <c r="AC180">
        <v>14562.17</v>
      </c>
      <c r="AD180">
        <v>67566.880000000005</v>
      </c>
      <c r="AE180">
        <v>22345.54</v>
      </c>
      <c r="AF180">
        <v>46871.44</v>
      </c>
      <c r="AG180">
        <v>618</v>
      </c>
      <c r="AH180">
        <v>8844.73</v>
      </c>
      <c r="AI180">
        <v>3256.29</v>
      </c>
      <c r="AJ180">
        <v>3869</v>
      </c>
      <c r="AK180">
        <v>7678.75</v>
      </c>
      <c r="AL180">
        <v>949.25</v>
      </c>
      <c r="AM180">
        <v>16103.89</v>
      </c>
      <c r="AN180">
        <v>1872.5</v>
      </c>
      <c r="AO180">
        <v>1825.24</v>
      </c>
      <c r="AP180">
        <v>1023.97</v>
      </c>
      <c r="AQ180">
        <v>25261.279999999999</v>
      </c>
      <c r="AR180">
        <v>11726.5</v>
      </c>
      <c r="AS180">
        <v>2393.59</v>
      </c>
      <c r="AT180" s="25">
        <v>26346.78</v>
      </c>
      <c r="AU180">
        <v>5355.05</v>
      </c>
      <c r="AV180">
        <v>0</v>
      </c>
      <c r="AW180">
        <v>14264.95</v>
      </c>
      <c r="AX180">
        <v>4006.25</v>
      </c>
      <c r="AY180">
        <v>6259.74</v>
      </c>
      <c r="AZ180">
        <v>52867.86</v>
      </c>
      <c r="BA180">
        <v>36432.36</v>
      </c>
      <c r="BB180">
        <v>11736.06</v>
      </c>
      <c r="BC180" s="24">
        <v>16286.36</v>
      </c>
      <c r="BD180" s="24">
        <v>0</v>
      </c>
      <c r="BE180" s="24">
        <v>0</v>
      </c>
      <c r="BF180" s="24">
        <v>0</v>
      </c>
      <c r="BG180" s="24">
        <v>0</v>
      </c>
      <c r="BH180" s="24">
        <v>0</v>
      </c>
      <c r="BI180" s="24">
        <v>5597.5</v>
      </c>
      <c r="BJ180" s="24">
        <v>0</v>
      </c>
      <c r="BK180" s="24">
        <v>0</v>
      </c>
      <c r="BL180" s="24">
        <v>1</v>
      </c>
      <c r="BM180" s="3">
        <v>0</v>
      </c>
      <c r="BN180" s="24">
        <v>0</v>
      </c>
      <c r="BO180" s="24">
        <v>0</v>
      </c>
      <c r="BP180" s="24">
        <v>2370.9899999999998</v>
      </c>
      <c r="BQ180" s="24">
        <v>0</v>
      </c>
      <c r="BR180" s="3">
        <v>15792.25</v>
      </c>
      <c r="BS180" s="3">
        <v>9802.2099999999991</v>
      </c>
      <c r="BT180" s="3">
        <v>0</v>
      </c>
      <c r="BU180" s="3">
        <v>0</v>
      </c>
      <c r="BV180" s="3">
        <v>0</v>
      </c>
      <c r="BW180" s="3"/>
    </row>
    <row r="181" spans="1:75" s="23" customFormat="1" ht="15" x14ac:dyDescent="0.25">
      <c r="A181" s="35">
        <v>3030</v>
      </c>
      <c r="B181" s="2" t="str">
        <f>_xlfn.XLOOKUP(A181,'Schools lookup'!A:A,'Schools lookup'!B:B)</f>
        <v>CIP3030</v>
      </c>
      <c r="C181" s="2" t="str">
        <f>_xlfn.XLOOKUP(A181,'Schools lookup'!A:A,'Schools lookup'!C:C)</f>
        <v>Edale CofE Primary School</v>
      </c>
      <c r="D181" s="24">
        <v>-11470.4</v>
      </c>
      <c r="E181" s="24">
        <v>0</v>
      </c>
      <c r="F181" s="24">
        <v>31760.86</v>
      </c>
      <c r="G181" s="24">
        <v>254020.09</v>
      </c>
      <c r="H181" s="24">
        <v>0</v>
      </c>
      <c r="I181" s="24">
        <v>7921.93</v>
      </c>
      <c r="J181" s="24">
        <v>0</v>
      </c>
      <c r="K181" s="24">
        <v>5060</v>
      </c>
      <c r="L181" s="24">
        <v>10117.26</v>
      </c>
      <c r="M181" s="24">
        <v>0</v>
      </c>
      <c r="N181" s="24">
        <v>0</v>
      </c>
      <c r="O181" s="24">
        <v>14803.18</v>
      </c>
      <c r="P181" s="24">
        <v>3522.21</v>
      </c>
      <c r="Q181" s="24">
        <v>2524.63</v>
      </c>
      <c r="R181" s="24">
        <v>0</v>
      </c>
      <c r="S181" s="24">
        <v>260</v>
      </c>
      <c r="T181" s="3">
        <v>0</v>
      </c>
      <c r="U181" s="3">
        <v>0</v>
      </c>
      <c r="V181" s="3">
        <v>0</v>
      </c>
      <c r="W181" s="24">
        <v>0</v>
      </c>
      <c r="X181" s="24">
        <v>0</v>
      </c>
      <c r="Y181" s="24">
        <v>0</v>
      </c>
      <c r="Z181" s="24">
        <v>0</v>
      </c>
      <c r="AA181" s="24">
        <v>22303</v>
      </c>
      <c r="AB181">
        <v>89642.1</v>
      </c>
      <c r="AC181">
        <v>8876.09</v>
      </c>
      <c r="AD181">
        <v>36195.03</v>
      </c>
      <c r="AE181">
        <v>0</v>
      </c>
      <c r="AF181">
        <v>17592.03</v>
      </c>
      <c r="AG181">
        <v>0</v>
      </c>
      <c r="AH181">
        <v>4152.82</v>
      </c>
      <c r="AI181">
        <v>721.36</v>
      </c>
      <c r="AJ181">
        <v>900</v>
      </c>
      <c r="AK181">
        <v>3024.92</v>
      </c>
      <c r="AL181">
        <v>133.6</v>
      </c>
      <c r="AM181">
        <v>-5286.95</v>
      </c>
      <c r="AN181">
        <v>0</v>
      </c>
      <c r="AO181">
        <v>8759.5</v>
      </c>
      <c r="AP181">
        <v>172.86</v>
      </c>
      <c r="AQ181">
        <v>6704.11</v>
      </c>
      <c r="AR181">
        <v>1702.84</v>
      </c>
      <c r="AS181">
        <v>484.2</v>
      </c>
      <c r="AT181">
        <v>14140.56</v>
      </c>
      <c r="AU181">
        <v>3275.61</v>
      </c>
      <c r="AV181">
        <v>0</v>
      </c>
      <c r="AW181">
        <v>2189.75</v>
      </c>
      <c r="AX181">
        <v>546.25</v>
      </c>
      <c r="AY181">
        <v>68720.55</v>
      </c>
      <c r="AZ181">
        <v>21968.7</v>
      </c>
      <c r="BA181">
        <v>207.32</v>
      </c>
      <c r="BB181">
        <v>8259.69</v>
      </c>
      <c r="BC181" s="24">
        <v>10832.47</v>
      </c>
      <c r="BD181" s="24">
        <v>0</v>
      </c>
      <c r="BE181" s="24">
        <v>0</v>
      </c>
      <c r="BF181" s="24">
        <v>0</v>
      </c>
      <c r="BG181" s="24">
        <v>0</v>
      </c>
      <c r="BH181" s="24">
        <v>0</v>
      </c>
      <c r="BI181" s="24">
        <v>4180</v>
      </c>
      <c r="BJ181" s="24">
        <v>0</v>
      </c>
      <c r="BK181" s="24">
        <v>0</v>
      </c>
      <c r="BL181" s="24">
        <v>1</v>
      </c>
      <c r="BM181" s="3">
        <v>0</v>
      </c>
      <c r="BN181" s="24">
        <v>9396.65</v>
      </c>
      <c r="BO181" s="24">
        <v>0</v>
      </c>
      <c r="BP181" s="24">
        <v>411.34</v>
      </c>
      <c r="BQ181" s="24">
        <v>0</v>
      </c>
      <c r="BR181" s="3">
        <v>5146.2</v>
      </c>
      <c r="BS181" s="3">
        <v>26132.87</v>
      </c>
      <c r="BT181" s="3">
        <v>0</v>
      </c>
      <c r="BU181" s="3">
        <v>0</v>
      </c>
      <c r="BV181" s="3">
        <v>0</v>
      </c>
      <c r="BW181" s="3"/>
    </row>
    <row r="182" spans="1:75" s="23" customFormat="1" ht="15" x14ac:dyDescent="0.25">
      <c r="A182" s="35">
        <v>3032</v>
      </c>
      <c r="B182" s="2" t="str">
        <f>_xlfn.XLOOKUP(A182,'Schools lookup'!A:A,'Schools lookup'!B:B)</f>
        <v>CIP3032</v>
      </c>
      <c r="C182" s="2" t="str">
        <f>_xlfn.XLOOKUP(A182,'Schools lookup'!A:A,'Schools lookup'!C:C)</f>
        <v>Creswell CofE Controlled Infant and Nursery</v>
      </c>
      <c r="D182" s="24">
        <v>64504.17</v>
      </c>
      <c r="E182" s="24">
        <v>-33744.050000000003</v>
      </c>
      <c r="F182" s="24">
        <v>28121.07</v>
      </c>
      <c r="G182" s="24">
        <v>1161206.1100000001</v>
      </c>
      <c r="H182" s="24">
        <v>0</v>
      </c>
      <c r="I182" s="24">
        <v>116971.88</v>
      </c>
      <c r="J182" s="24">
        <v>0</v>
      </c>
      <c r="K182" s="24">
        <v>117641.19</v>
      </c>
      <c r="L182" s="24">
        <v>39860.629999999997</v>
      </c>
      <c r="M182" s="24">
        <v>0</v>
      </c>
      <c r="N182" s="24">
        <v>48000</v>
      </c>
      <c r="O182" s="24">
        <v>11079.04</v>
      </c>
      <c r="P182" s="24">
        <v>472.69</v>
      </c>
      <c r="Q182" s="24">
        <v>8572.5</v>
      </c>
      <c r="R182" s="24">
        <v>0</v>
      </c>
      <c r="S182" s="24">
        <v>0</v>
      </c>
      <c r="T182" s="3">
        <v>0</v>
      </c>
      <c r="U182" s="3">
        <v>0</v>
      </c>
      <c r="V182" s="3">
        <v>0</v>
      </c>
      <c r="W182" s="24">
        <v>0</v>
      </c>
      <c r="X182" s="24">
        <v>0</v>
      </c>
      <c r="Y182" s="24">
        <v>0</v>
      </c>
      <c r="Z182" s="24">
        <v>0</v>
      </c>
      <c r="AA182" s="24">
        <v>57754</v>
      </c>
      <c r="AB182">
        <v>592030.48</v>
      </c>
      <c r="AC182">
        <v>30014.48</v>
      </c>
      <c r="AD182">
        <v>528334.82999999996</v>
      </c>
      <c r="AE182">
        <v>67634.62</v>
      </c>
      <c r="AF182">
        <v>54802.720000000001</v>
      </c>
      <c r="AG182">
        <v>0</v>
      </c>
      <c r="AH182">
        <v>27879.58</v>
      </c>
      <c r="AI182">
        <v>6152.78</v>
      </c>
      <c r="AJ182">
        <v>1447.8</v>
      </c>
      <c r="AK182">
        <v>12218.73</v>
      </c>
      <c r="AL182">
        <v>1167.23</v>
      </c>
      <c r="AM182">
        <v>9759.43</v>
      </c>
      <c r="AN182">
        <v>1414.54</v>
      </c>
      <c r="AO182">
        <v>4870.32</v>
      </c>
      <c r="AP182">
        <v>6565.45</v>
      </c>
      <c r="AQ182">
        <v>61603.08</v>
      </c>
      <c r="AR182">
        <v>24326.25</v>
      </c>
      <c r="AS182">
        <v>4548.68</v>
      </c>
      <c r="AT182">
        <v>43669.48</v>
      </c>
      <c r="AU182">
        <v>6231.31</v>
      </c>
      <c r="AV182">
        <v>0</v>
      </c>
      <c r="AW182">
        <v>9676.8700000000008</v>
      </c>
      <c r="AX182">
        <v>4772.5</v>
      </c>
      <c r="AY182">
        <v>0</v>
      </c>
      <c r="AZ182">
        <v>76446.19</v>
      </c>
      <c r="BA182">
        <v>9959.98</v>
      </c>
      <c r="BB182">
        <v>20796.310000000001</v>
      </c>
      <c r="BC182" s="24">
        <v>26367.16</v>
      </c>
      <c r="BD182" s="24">
        <v>0</v>
      </c>
      <c r="BE182" s="24">
        <v>0</v>
      </c>
      <c r="BF182" s="24">
        <v>0</v>
      </c>
      <c r="BG182" s="24">
        <v>6600.99</v>
      </c>
      <c r="BH182" s="24">
        <v>0</v>
      </c>
      <c r="BI182" s="24">
        <v>6151</v>
      </c>
      <c r="BJ182" s="24">
        <v>0</v>
      </c>
      <c r="BK182" s="24">
        <v>0</v>
      </c>
      <c r="BL182" s="24">
        <v>1</v>
      </c>
      <c r="BM182" s="3">
        <v>0</v>
      </c>
      <c r="BN182" s="24">
        <v>574.87</v>
      </c>
      <c r="BO182" s="24">
        <v>0</v>
      </c>
      <c r="BP182" s="24">
        <v>8869.25</v>
      </c>
      <c r="BQ182" s="24">
        <v>0</v>
      </c>
      <c r="BR182" s="3">
        <v>-6628.2900000000009</v>
      </c>
      <c r="BS182" s="3">
        <v>24827.95</v>
      </c>
      <c r="BT182" s="3">
        <v>0</v>
      </c>
      <c r="BU182" s="3">
        <v>-40345.040000000001</v>
      </c>
      <c r="BV182" s="3">
        <v>0</v>
      </c>
      <c r="BW182" s="3"/>
    </row>
    <row r="183" spans="1:75" s="23" customFormat="1" ht="15" x14ac:dyDescent="0.25">
      <c r="A183" s="35">
        <v>3033</v>
      </c>
      <c r="B183" s="2" t="str">
        <f>_xlfn.XLOOKUP(A183,'Schools lookup'!A:A,'Schools lookup'!B:B)</f>
        <v>CIP3033</v>
      </c>
      <c r="C183" s="2" t="str">
        <f>_xlfn.XLOOKUP(A183,'Schools lookup'!A:A,'Schools lookup'!C:C)</f>
        <v>Elton CofE Primary School</v>
      </c>
      <c r="D183" s="24">
        <v>70136.009999999995</v>
      </c>
      <c r="E183" s="24">
        <v>6422.35</v>
      </c>
      <c r="F183" s="24">
        <v>13249.24</v>
      </c>
      <c r="G183" s="24">
        <v>280570.78999999998</v>
      </c>
      <c r="H183" s="24">
        <v>0</v>
      </c>
      <c r="I183" s="24">
        <v>75056.23</v>
      </c>
      <c r="J183" s="24">
        <v>0</v>
      </c>
      <c r="K183" s="24">
        <v>14575</v>
      </c>
      <c r="L183" s="24">
        <v>12164</v>
      </c>
      <c r="M183" s="24">
        <v>0</v>
      </c>
      <c r="N183" s="24">
        <v>1200</v>
      </c>
      <c r="O183" s="24">
        <v>8690.9599999999991</v>
      </c>
      <c r="P183" s="24">
        <v>2151.2199999999998</v>
      </c>
      <c r="Q183" s="24">
        <v>2150.5700000000002</v>
      </c>
      <c r="R183" s="24">
        <v>532.13</v>
      </c>
      <c r="S183" s="24">
        <v>2252</v>
      </c>
      <c r="T183" s="3">
        <v>0</v>
      </c>
      <c r="U183" s="3">
        <v>0</v>
      </c>
      <c r="V183" s="3">
        <v>0</v>
      </c>
      <c r="W183" s="24">
        <v>0</v>
      </c>
      <c r="X183" s="24">
        <v>0</v>
      </c>
      <c r="Y183" s="24">
        <v>0</v>
      </c>
      <c r="Z183" s="24">
        <v>0</v>
      </c>
      <c r="AA183" s="24">
        <v>15926</v>
      </c>
      <c r="AB183">
        <v>142798.57999999999</v>
      </c>
      <c r="AC183">
        <v>21579.62</v>
      </c>
      <c r="AD183">
        <v>95721.19</v>
      </c>
      <c r="AE183">
        <v>0</v>
      </c>
      <c r="AF183">
        <v>18446.87</v>
      </c>
      <c r="AG183">
        <v>0</v>
      </c>
      <c r="AH183">
        <v>6938.49</v>
      </c>
      <c r="AI183">
        <v>2251.91</v>
      </c>
      <c r="AJ183">
        <v>2669.67</v>
      </c>
      <c r="AK183">
        <v>3335.59</v>
      </c>
      <c r="AL183">
        <v>1130.21</v>
      </c>
      <c r="AM183">
        <v>12312.07</v>
      </c>
      <c r="AN183">
        <v>0</v>
      </c>
      <c r="AO183">
        <v>18855.419999999998</v>
      </c>
      <c r="AP183">
        <v>1103.79</v>
      </c>
      <c r="AQ183">
        <v>8531.9500000000007</v>
      </c>
      <c r="AR183">
        <v>1886.22</v>
      </c>
      <c r="AS183">
        <v>4114.74</v>
      </c>
      <c r="AT183">
        <v>11294.58</v>
      </c>
      <c r="AU183">
        <v>6192.91</v>
      </c>
      <c r="AV183">
        <v>0</v>
      </c>
      <c r="AW183">
        <v>-2299.88</v>
      </c>
      <c r="AX183">
        <v>746.75</v>
      </c>
      <c r="AY183">
        <v>7685.69</v>
      </c>
      <c r="AZ183">
        <v>18521.46</v>
      </c>
      <c r="BA183">
        <v>5138.78</v>
      </c>
      <c r="BB183">
        <v>15920.69</v>
      </c>
      <c r="BC183" s="24">
        <v>9625.41</v>
      </c>
      <c r="BD183" s="24">
        <v>0</v>
      </c>
      <c r="BE183" s="24">
        <v>0</v>
      </c>
      <c r="BF183" s="24">
        <v>0</v>
      </c>
      <c r="BG183" s="24">
        <v>0</v>
      </c>
      <c r="BH183" s="24">
        <v>0</v>
      </c>
      <c r="BI183" s="24">
        <v>4326.25</v>
      </c>
      <c r="BJ183" s="24">
        <v>0</v>
      </c>
      <c r="BK183" s="24">
        <v>0</v>
      </c>
      <c r="BL183" s="24">
        <v>1</v>
      </c>
      <c r="BM183" s="3">
        <v>0</v>
      </c>
      <c r="BN183" s="24">
        <v>8421.77</v>
      </c>
      <c r="BO183" s="24">
        <v>0</v>
      </c>
      <c r="BP183" s="24">
        <v>2540.9899999999998</v>
      </c>
      <c r="BQ183" s="24">
        <v>0</v>
      </c>
      <c r="BR183" s="3">
        <v>70902.64</v>
      </c>
      <c r="BS183" s="3">
        <v>6612.73</v>
      </c>
      <c r="BT183" s="3">
        <v>0</v>
      </c>
      <c r="BU183" s="3">
        <v>6422.35</v>
      </c>
      <c r="BV183" s="3">
        <v>0</v>
      </c>
      <c r="BW183" s="3"/>
    </row>
    <row r="184" spans="1:75" s="23" customFormat="1" ht="15" x14ac:dyDescent="0.25">
      <c r="A184" s="35">
        <v>3034</v>
      </c>
      <c r="B184" s="2" t="str">
        <f>_xlfn.XLOOKUP(A184,'Schools lookup'!A:A,'Schools lookup'!B:B)</f>
        <v>CIP3034</v>
      </c>
      <c r="C184" s="2" t="str">
        <f>_xlfn.XLOOKUP(A184,'Schools lookup'!A:A,'Schools lookup'!C:C)</f>
        <v>Eyam CofE Primary School</v>
      </c>
      <c r="D184" s="24">
        <v>106625.68</v>
      </c>
      <c r="E184" s="24">
        <v>1236.49</v>
      </c>
      <c r="F184" s="24">
        <v>4928.87</v>
      </c>
      <c r="G184" s="24">
        <v>402958.52</v>
      </c>
      <c r="H184" s="24">
        <v>0</v>
      </c>
      <c r="I184" s="24">
        <v>11831.01</v>
      </c>
      <c r="J184" s="24">
        <v>0</v>
      </c>
      <c r="K184" s="24">
        <v>11260</v>
      </c>
      <c r="L184" s="24">
        <v>19848.490000000002</v>
      </c>
      <c r="M184" s="24">
        <v>0</v>
      </c>
      <c r="N184" s="24">
        <v>0</v>
      </c>
      <c r="O184" s="24">
        <v>25809.89</v>
      </c>
      <c r="P184" s="24">
        <v>2807.3</v>
      </c>
      <c r="Q184" s="24">
        <v>5301.88</v>
      </c>
      <c r="R184" s="24">
        <v>0</v>
      </c>
      <c r="S184" s="24">
        <v>0</v>
      </c>
      <c r="T184" s="3">
        <v>0</v>
      </c>
      <c r="U184" s="3">
        <v>0</v>
      </c>
      <c r="V184" s="3">
        <v>0</v>
      </c>
      <c r="W184" s="24">
        <v>7000</v>
      </c>
      <c r="X184" s="24">
        <v>0</v>
      </c>
      <c r="Y184" s="24">
        <v>0</v>
      </c>
      <c r="Z184" s="24">
        <v>0</v>
      </c>
      <c r="AA184" s="24">
        <v>25163</v>
      </c>
      <c r="AB184">
        <v>236006.61</v>
      </c>
      <c r="AC184">
        <v>27271.17</v>
      </c>
      <c r="AD184">
        <v>59228.41</v>
      </c>
      <c r="AE184">
        <v>19456.61</v>
      </c>
      <c r="AF184">
        <v>28386.9</v>
      </c>
      <c r="AG184">
        <v>0</v>
      </c>
      <c r="AH184">
        <v>11732.85</v>
      </c>
      <c r="AI184">
        <v>3515.24</v>
      </c>
      <c r="AJ184">
        <v>1097</v>
      </c>
      <c r="AK184">
        <v>5177.59</v>
      </c>
      <c r="AL184">
        <v>450.02</v>
      </c>
      <c r="AM184">
        <v>11497.46</v>
      </c>
      <c r="AN184">
        <v>892.68</v>
      </c>
      <c r="AO184">
        <v>1854.32</v>
      </c>
      <c r="AP184">
        <v>1621.48</v>
      </c>
      <c r="AQ184">
        <v>14943.52</v>
      </c>
      <c r="AR184">
        <v>3300.89</v>
      </c>
      <c r="AS184">
        <v>2355.5500000000002</v>
      </c>
      <c r="AT184">
        <v>17311.330000000002</v>
      </c>
      <c r="AU184">
        <v>6899.85</v>
      </c>
      <c r="AV184">
        <v>0</v>
      </c>
      <c r="AW184">
        <v>980.31</v>
      </c>
      <c r="AX184">
        <v>1840</v>
      </c>
      <c r="AY184">
        <v>3150.13</v>
      </c>
      <c r="AZ184">
        <v>28917.74</v>
      </c>
      <c r="BA184">
        <v>0</v>
      </c>
      <c r="BB184">
        <v>8834.1299999999992</v>
      </c>
      <c r="BC184" s="24">
        <v>11914.41</v>
      </c>
      <c r="BD184" s="24">
        <v>0</v>
      </c>
      <c r="BE184" s="24">
        <v>0</v>
      </c>
      <c r="BF184" s="24">
        <v>0</v>
      </c>
      <c r="BG184" s="24">
        <v>4694.1400000000003</v>
      </c>
      <c r="BH184" s="24">
        <v>0</v>
      </c>
      <c r="BI184" s="24">
        <v>4798.75</v>
      </c>
      <c r="BJ184" s="24">
        <v>0</v>
      </c>
      <c r="BK184" s="24">
        <v>0</v>
      </c>
      <c r="BL184" s="24">
        <v>1</v>
      </c>
      <c r="BM184" s="3">
        <v>0</v>
      </c>
      <c r="BN184" s="24">
        <v>1000</v>
      </c>
      <c r="BO184" s="24">
        <v>0</v>
      </c>
      <c r="BP184" s="24">
        <v>3430.59</v>
      </c>
      <c r="BQ184" s="24">
        <v>0</v>
      </c>
      <c r="BR184" s="3">
        <v>102969.43</v>
      </c>
      <c r="BS184" s="3">
        <v>5297.03</v>
      </c>
      <c r="BT184" s="3">
        <v>0</v>
      </c>
      <c r="BU184" s="3">
        <v>3542.3499999999995</v>
      </c>
      <c r="BV184" s="3">
        <v>0</v>
      </c>
      <c r="BW184" s="3"/>
    </row>
    <row r="185" spans="1:75" s="23" customFormat="1" ht="15" x14ac:dyDescent="0.25">
      <c r="A185" s="35">
        <v>3035</v>
      </c>
      <c r="B185" s="2" t="str">
        <f>_xlfn.XLOOKUP(A185,'Schools lookup'!A:A,'Schools lookup'!B:B)</f>
        <v>CIP3035</v>
      </c>
      <c r="C185" s="2" t="str">
        <f>_xlfn.XLOOKUP(A185,'Schools lookup'!A:A,'Schools lookup'!C:C)</f>
        <v>St Luke's CofE Primary School</v>
      </c>
      <c r="D185" s="24">
        <v>137992.24</v>
      </c>
      <c r="E185" s="24">
        <v>0</v>
      </c>
      <c r="F185" s="24">
        <v>44432.78</v>
      </c>
      <c r="G185" s="24">
        <v>985616.99</v>
      </c>
      <c r="H185" s="24">
        <v>0</v>
      </c>
      <c r="I185" s="24">
        <v>76109.789999999994</v>
      </c>
      <c r="J185" s="24">
        <v>0</v>
      </c>
      <c r="K185" s="24">
        <v>72640</v>
      </c>
      <c r="L185" s="24">
        <v>45089.62</v>
      </c>
      <c r="M185" s="24">
        <v>0</v>
      </c>
      <c r="N185" s="24">
        <v>2940</v>
      </c>
      <c r="O185" s="24">
        <v>104089.18</v>
      </c>
      <c r="P185" s="24">
        <v>26953.52</v>
      </c>
      <c r="Q185" s="24">
        <v>3626.14</v>
      </c>
      <c r="R185" s="24">
        <v>0</v>
      </c>
      <c r="S185" s="24">
        <v>0</v>
      </c>
      <c r="T185" s="3">
        <v>0</v>
      </c>
      <c r="U185" s="3">
        <v>0</v>
      </c>
      <c r="V185" s="3">
        <v>0</v>
      </c>
      <c r="W185" s="24">
        <v>0</v>
      </c>
      <c r="X185" s="24">
        <v>0</v>
      </c>
      <c r="Y185" s="24">
        <v>0</v>
      </c>
      <c r="Z185" s="24">
        <v>0</v>
      </c>
      <c r="AA185" s="24">
        <v>51489</v>
      </c>
      <c r="AB185">
        <v>580233.07999999996</v>
      </c>
      <c r="AC185">
        <v>25023.82</v>
      </c>
      <c r="AD185">
        <v>272611.86</v>
      </c>
      <c r="AE185">
        <v>56536.46</v>
      </c>
      <c r="AF185">
        <v>7082.35</v>
      </c>
      <c r="AG185">
        <v>406.63</v>
      </c>
      <c r="AH185">
        <v>11077.11</v>
      </c>
      <c r="AI185">
        <v>4501.41</v>
      </c>
      <c r="AJ185">
        <v>3911.79</v>
      </c>
      <c r="AK185">
        <v>13376.84</v>
      </c>
      <c r="AL185">
        <v>1497.71</v>
      </c>
      <c r="AM185">
        <v>19674.32</v>
      </c>
      <c r="AN185">
        <v>7963.97</v>
      </c>
      <c r="AO185">
        <v>6682.21</v>
      </c>
      <c r="AP185">
        <v>4818.04</v>
      </c>
      <c r="AQ185">
        <v>40664.410000000003</v>
      </c>
      <c r="AR185">
        <v>25925.4</v>
      </c>
      <c r="AS185">
        <v>1402.77</v>
      </c>
      <c r="AT185">
        <v>121534.28</v>
      </c>
      <c r="AU185">
        <v>2000</v>
      </c>
      <c r="AV185">
        <v>0</v>
      </c>
      <c r="AW185">
        <v>9920.68</v>
      </c>
      <c r="AX185">
        <v>6123.75</v>
      </c>
      <c r="AY185">
        <v>16054.07</v>
      </c>
      <c r="AZ185">
        <v>81062.23</v>
      </c>
      <c r="BA185">
        <v>5193.4799999999996</v>
      </c>
      <c r="BB185">
        <v>6570.9</v>
      </c>
      <c r="BC185" s="24">
        <v>20187.38</v>
      </c>
      <c r="BD185" s="24">
        <v>0</v>
      </c>
      <c r="BE185" s="24">
        <v>0</v>
      </c>
      <c r="BF185" s="24">
        <v>0</v>
      </c>
      <c r="BG185" s="24">
        <v>0</v>
      </c>
      <c r="BH185" s="24">
        <v>0</v>
      </c>
      <c r="BI185" s="24">
        <v>6328.75</v>
      </c>
      <c r="BJ185" s="24">
        <v>0</v>
      </c>
      <c r="BK185" s="24">
        <v>0</v>
      </c>
      <c r="BL185" s="24">
        <v>1</v>
      </c>
      <c r="BM185" s="3">
        <v>0</v>
      </c>
      <c r="BN185" s="24">
        <v>6468.06</v>
      </c>
      <c r="BO185" s="24">
        <v>0</v>
      </c>
      <c r="BP185" s="24">
        <v>0</v>
      </c>
      <c r="BQ185" s="24">
        <v>0</v>
      </c>
      <c r="BR185" s="3">
        <v>154509.85</v>
      </c>
      <c r="BS185" s="3">
        <v>44293.47</v>
      </c>
      <c r="BT185" s="3">
        <v>0</v>
      </c>
      <c r="BU185" s="3">
        <v>0</v>
      </c>
      <c r="BV185" s="3">
        <v>0</v>
      </c>
      <c r="BW185" s="3"/>
    </row>
    <row r="186" spans="1:75" s="23" customFormat="1" ht="15" x14ac:dyDescent="0.25">
      <c r="A186" s="35">
        <v>3036</v>
      </c>
      <c r="B186" s="2" t="str">
        <f>_xlfn.XLOOKUP(A186,'Schools lookup'!A:A,'Schools lookup'!B:B)</f>
        <v>CIP3036</v>
      </c>
      <c r="C186" s="2" t="str">
        <f>_xlfn.XLOOKUP(A186,'Schools lookup'!A:A,'Schools lookup'!C:C)</f>
        <v>St James' CofE Controlled Primary School</v>
      </c>
      <c r="D186" s="24">
        <v>62376.05</v>
      </c>
      <c r="E186" s="24">
        <v>704</v>
      </c>
      <c r="F186" s="24">
        <v>22171.91</v>
      </c>
      <c r="G186" s="24">
        <v>1471924.15</v>
      </c>
      <c r="H186" s="24">
        <v>0</v>
      </c>
      <c r="I186" s="24">
        <v>159580.66</v>
      </c>
      <c r="J186" s="24">
        <v>0</v>
      </c>
      <c r="K186" s="24">
        <v>133782.07</v>
      </c>
      <c r="L186" s="24">
        <v>55183.75</v>
      </c>
      <c r="M186" s="24">
        <v>0</v>
      </c>
      <c r="N186" s="24">
        <v>0</v>
      </c>
      <c r="O186" s="24">
        <v>47620.9</v>
      </c>
      <c r="P186" s="24">
        <v>27666.21</v>
      </c>
      <c r="Q186" s="24">
        <v>816.71</v>
      </c>
      <c r="R186" s="24">
        <v>4694.09</v>
      </c>
      <c r="S186" s="24">
        <v>10487.95</v>
      </c>
      <c r="T186" s="3">
        <v>0</v>
      </c>
      <c r="U186" s="3">
        <v>0</v>
      </c>
      <c r="V186" s="3">
        <v>0</v>
      </c>
      <c r="W186" s="24">
        <v>0</v>
      </c>
      <c r="X186" s="24">
        <v>0</v>
      </c>
      <c r="Y186" s="24">
        <v>0</v>
      </c>
      <c r="Z186" s="24">
        <v>0</v>
      </c>
      <c r="AA186" s="24">
        <v>52529</v>
      </c>
      <c r="AB186">
        <v>879877.99</v>
      </c>
      <c r="AC186">
        <v>4071.64</v>
      </c>
      <c r="AD186">
        <v>476356.94</v>
      </c>
      <c r="AE186">
        <v>61329.88</v>
      </c>
      <c r="AF186">
        <v>61064.7</v>
      </c>
      <c r="AG186">
        <v>532.99</v>
      </c>
      <c r="AH186">
        <v>45992.99</v>
      </c>
      <c r="AI186">
        <v>7145.25</v>
      </c>
      <c r="AJ186">
        <v>6713.04</v>
      </c>
      <c r="AK186">
        <v>18799.72</v>
      </c>
      <c r="AL186">
        <v>5178.93</v>
      </c>
      <c r="AM186">
        <v>22469.08</v>
      </c>
      <c r="AN186">
        <v>1037.5999999999999</v>
      </c>
      <c r="AO186">
        <v>6026.48</v>
      </c>
      <c r="AP186">
        <v>2657.09</v>
      </c>
      <c r="AQ186">
        <v>37084.58</v>
      </c>
      <c r="AR186">
        <v>19161.599999999999</v>
      </c>
      <c r="AS186">
        <v>5196.75</v>
      </c>
      <c r="AT186">
        <v>61368.74</v>
      </c>
      <c r="AU186">
        <v>36947.42</v>
      </c>
      <c r="AV186">
        <v>0</v>
      </c>
      <c r="AW186">
        <v>12341.14</v>
      </c>
      <c r="AX186">
        <v>7839.76</v>
      </c>
      <c r="AY186">
        <v>4348.07</v>
      </c>
      <c r="AZ186">
        <v>104837.11</v>
      </c>
      <c r="BA186">
        <v>7768.72</v>
      </c>
      <c r="BB186">
        <v>12431.16</v>
      </c>
      <c r="BC186" s="24">
        <v>27656.79</v>
      </c>
      <c r="BD186" s="24">
        <v>0</v>
      </c>
      <c r="BE186" s="24">
        <v>0</v>
      </c>
      <c r="BF186" s="24">
        <v>0</v>
      </c>
      <c r="BG186" s="24">
        <v>0</v>
      </c>
      <c r="BH186" s="24">
        <v>0</v>
      </c>
      <c r="BI186" s="24">
        <v>7411.45</v>
      </c>
      <c r="BJ186" s="24">
        <v>0</v>
      </c>
      <c r="BK186" s="24">
        <v>0</v>
      </c>
      <c r="BL186" s="24">
        <v>1</v>
      </c>
      <c r="BM186" s="3">
        <v>0</v>
      </c>
      <c r="BN186" s="24">
        <v>18839.62</v>
      </c>
      <c r="BO186" s="24">
        <v>5850.47</v>
      </c>
      <c r="BP186" s="24">
        <v>4611.2700000000004</v>
      </c>
      <c r="BQ186" s="24">
        <v>0</v>
      </c>
      <c r="BR186" s="3">
        <v>90424.94</v>
      </c>
      <c r="BS186" s="3">
        <v>282</v>
      </c>
      <c r="BT186" s="3">
        <v>0</v>
      </c>
      <c r="BU186" s="3">
        <v>704</v>
      </c>
      <c r="BV186" s="3">
        <v>0</v>
      </c>
      <c r="BW186" s="3"/>
    </row>
    <row r="187" spans="1:75" s="23" customFormat="1" ht="15" x14ac:dyDescent="0.25">
      <c r="A187" s="35">
        <v>3037</v>
      </c>
      <c r="B187" s="2" t="str">
        <f>_xlfn.XLOOKUP(A187,'Schools lookup'!A:A,'Schools lookup'!B:B)</f>
        <v>CIP3037</v>
      </c>
      <c r="C187" s="2" t="str">
        <f>_xlfn.XLOOKUP(A187,'Schools lookup'!A:A,'Schools lookup'!C:C)</f>
        <v>Great Hucklow Primary School</v>
      </c>
      <c r="D187" s="24">
        <v>22172.89</v>
      </c>
      <c r="E187" s="24">
        <v>-6861.37</v>
      </c>
      <c r="F187" s="24">
        <v>9538.83</v>
      </c>
      <c r="G187" s="24">
        <v>302236.94</v>
      </c>
      <c r="H187" s="24">
        <v>0</v>
      </c>
      <c r="I187" s="24">
        <v>13522.01</v>
      </c>
      <c r="J187" s="24">
        <v>0</v>
      </c>
      <c r="K187" s="24">
        <v>5940.8</v>
      </c>
      <c r="L187" s="24">
        <v>9085.5</v>
      </c>
      <c r="M187" s="24">
        <v>0</v>
      </c>
      <c r="N187" s="24">
        <v>0</v>
      </c>
      <c r="O187" s="24">
        <v>10802.95</v>
      </c>
      <c r="P187" s="24">
        <v>5124.3500000000004</v>
      </c>
      <c r="Q187" s="24">
        <v>8628.6</v>
      </c>
      <c r="R187" s="24">
        <v>23.74</v>
      </c>
      <c r="S187" s="24">
        <v>2609.08</v>
      </c>
      <c r="T187" s="3">
        <v>0</v>
      </c>
      <c r="U187" s="3">
        <v>0</v>
      </c>
      <c r="V187" s="3">
        <v>0</v>
      </c>
      <c r="W187" s="24">
        <v>1330.2</v>
      </c>
      <c r="X187" s="24">
        <v>0</v>
      </c>
      <c r="Y187" s="24">
        <v>0</v>
      </c>
      <c r="Z187" s="24">
        <v>0</v>
      </c>
      <c r="AA187" s="24">
        <v>19015</v>
      </c>
      <c r="AB187">
        <v>150737.96</v>
      </c>
      <c r="AC187">
        <v>0</v>
      </c>
      <c r="AD187">
        <v>88105.87</v>
      </c>
      <c r="AE187">
        <v>6495.47</v>
      </c>
      <c r="AF187">
        <v>10014.91</v>
      </c>
      <c r="AG187">
        <v>0</v>
      </c>
      <c r="AH187">
        <v>0</v>
      </c>
      <c r="AI187">
        <v>1570.11</v>
      </c>
      <c r="AJ187">
        <v>1742.66</v>
      </c>
      <c r="AK187">
        <v>3412.31</v>
      </c>
      <c r="AL187">
        <v>537.34</v>
      </c>
      <c r="AM187">
        <v>3533.33</v>
      </c>
      <c r="AN187">
        <v>0</v>
      </c>
      <c r="AO187">
        <v>1033.23</v>
      </c>
      <c r="AP187">
        <v>549.79999999999995</v>
      </c>
      <c r="AQ187">
        <v>8645.07</v>
      </c>
      <c r="AR187">
        <v>3982.02</v>
      </c>
      <c r="AS187">
        <v>302.35000000000002</v>
      </c>
      <c r="AT187" s="25">
        <v>25206.66</v>
      </c>
      <c r="AU187">
        <v>7702.29</v>
      </c>
      <c r="AV187">
        <v>0</v>
      </c>
      <c r="AW187">
        <v>277.82</v>
      </c>
      <c r="AX187">
        <v>842.68</v>
      </c>
      <c r="AY187">
        <v>11364.96</v>
      </c>
      <c r="AZ187">
        <v>19364.830000000002</v>
      </c>
      <c r="BA187">
        <v>1025</v>
      </c>
      <c r="BB187">
        <v>10578.66</v>
      </c>
      <c r="BC187" s="24">
        <v>10629.58</v>
      </c>
      <c r="BD187" s="24">
        <v>0</v>
      </c>
      <c r="BE187" s="24">
        <v>0</v>
      </c>
      <c r="BF187" s="24">
        <v>0</v>
      </c>
      <c r="BG187" s="24">
        <v>0</v>
      </c>
      <c r="BH187" s="24">
        <v>0</v>
      </c>
      <c r="BI187" s="24">
        <v>4213.75</v>
      </c>
      <c r="BJ187" s="24">
        <v>0</v>
      </c>
      <c r="BK187" s="24">
        <v>0</v>
      </c>
      <c r="BL187" s="24">
        <v>1</v>
      </c>
      <c r="BM187" s="3">
        <v>0</v>
      </c>
      <c r="BN187" s="24">
        <v>0</v>
      </c>
      <c r="BO187" s="24">
        <v>0</v>
      </c>
      <c r="BP187" s="24">
        <v>0</v>
      </c>
      <c r="BQ187" s="24">
        <v>0</v>
      </c>
      <c r="BR187" s="3">
        <v>31507.39</v>
      </c>
      <c r="BS187" s="3">
        <v>13752.58</v>
      </c>
      <c r="BT187" s="3">
        <v>0</v>
      </c>
      <c r="BU187" s="3">
        <v>-5531.17</v>
      </c>
      <c r="BV187" s="3">
        <v>0</v>
      </c>
      <c r="BW187" s="3"/>
    </row>
    <row r="188" spans="1:75" s="23" customFormat="1" ht="15" x14ac:dyDescent="0.25">
      <c r="A188" s="35">
        <v>3038</v>
      </c>
      <c r="B188" s="2" t="str">
        <f>_xlfn.XLOOKUP(A188,'Schools lookup'!A:A,'Schools lookup'!B:B)</f>
        <v>CIP3038</v>
      </c>
      <c r="C188" s="2" t="str">
        <f>_xlfn.XLOOKUP(A188,'Schools lookup'!A:A,'Schools lookup'!C:C)</f>
        <v>Rowsley CofE (Controlled) Primary School</v>
      </c>
      <c r="D188" s="24">
        <v>143036.29</v>
      </c>
      <c r="E188" s="24">
        <v>-17644.02</v>
      </c>
      <c r="F188" s="24">
        <v>28120.1</v>
      </c>
      <c r="G188" s="24">
        <v>430330.15</v>
      </c>
      <c r="H188" s="24">
        <v>0</v>
      </c>
      <c r="I188" s="24">
        <v>21923.63</v>
      </c>
      <c r="J188" s="24">
        <v>0</v>
      </c>
      <c r="K188" s="24">
        <v>41055</v>
      </c>
      <c r="L188" s="24">
        <v>19059.03</v>
      </c>
      <c r="M188" s="24">
        <v>9000</v>
      </c>
      <c r="N188" s="24">
        <v>0</v>
      </c>
      <c r="O188" s="24">
        <v>16621.87</v>
      </c>
      <c r="P188" s="24">
        <v>4214.29</v>
      </c>
      <c r="Q188" s="24">
        <v>3767.38</v>
      </c>
      <c r="R188" s="24">
        <v>0</v>
      </c>
      <c r="S188" s="24">
        <v>2607.25</v>
      </c>
      <c r="T188" s="3">
        <v>0</v>
      </c>
      <c r="U188" s="3">
        <v>0</v>
      </c>
      <c r="V188" s="3">
        <v>0</v>
      </c>
      <c r="W188" s="24">
        <v>8356.14</v>
      </c>
      <c r="X188" s="24">
        <v>0</v>
      </c>
      <c r="Y188" s="24">
        <v>0</v>
      </c>
      <c r="Z188" s="24">
        <v>0</v>
      </c>
      <c r="AA188" s="24">
        <v>18506</v>
      </c>
      <c r="AB188">
        <v>223357.52</v>
      </c>
      <c r="AC188">
        <v>1022.12</v>
      </c>
      <c r="AD188">
        <v>110246.49</v>
      </c>
      <c r="AE188">
        <v>0</v>
      </c>
      <c r="AF188">
        <v>36501</v>
      </c>
      <c r="AG188">
        <v>0</v>
      </c>
      <c r="AH188">
        <v>1008.27</v>
      </c>
      <c r="AI188">
        <v>2563.15</v>
      </c>
      <c r="AJ188">
        <v>1514</v>
      </c>
      <c r="AK188">
        <v>5441.47</v>
      </c>
      <c r="AL188">
        <v>400.8</v>
      </c>
      <c r="AM188">
        <v>10901.6</v>
      </c>
      <c r="AN188">
        <v>492</v>
      </c>
      <c r="AO188">
        <v>21764.53</v>
      </c>
      <c r="AP188">
        <v>556.62</v>
      </c>
      <c r="AQ188">
        <v>11956.71</v>
      </c>
      <c r="AR188">
        <v>4558.37</v>
      </c>
      <c r="AS188">
        <v>2542.64</v>
      </c>
      <c r="AT188">
        <v>28686.76</v>
      </c>
      <c r="AU188">
        <v>10258.030000000001</v>
      </c>
      <c r="AV188">
        <v>0</v>
      </c>
      <c r="AW188">
        <v>6455.46</v>
      </c>
      <c r="AX188">
        <v>1638.75</v>
      </c>
      <c r="AY188">
        <v>5157.6499999999996</v>
      </c>
      <c r="AZ188">
        <v>37135.71</v>
      </c>
      <c r="BA188">
        <v>11406.23</v>
      </c>
      <c r="BB188">
        <v>6571.5</v>
      </c>
      <c r="BC188" s="24">
        <v>10705.63</v>
      </c>
      <c r="BD188" s="24">
        <v>0</v>
      </c>
      <c r="BE188" s="24">
        <v>0</v>
      </c>
      <c r="BF188" s="24">
        <v>0</v>
      </c>
      <c r="BG188" s="24">
        <v>2741.21</v>
      </c>
      <c r="BH188" s="24">
        <v>0</v>
      </c>
      <c r="BI188" s="24">
        <v>4776.25</v>
      </c>
      <c r="BJ188" s="24">
        <v>0</v>
      </c>
      <c r="BK188" s="24">
        <v>0</v>
      </c>
      <c r="BL188" s="24">
        <v>1</v>
      </c>
      <c r="BM188" s="3">
        <v>0</v>
      </c>
      <c r="BN188" s="24">
        <v>1500</v>
      </c>
      <c r="BO188" s="24">
        <v>0</v>
      </c>
      <c r="BP188" s="24">
        <v>2044</v>
      </c>
      <c r="BQ188" s="24">
        <v>0</v>
      </c>
      <c r="BR188" s="3">
        <v>157278.32</v>
      </c>
      <c r="BS188" s="3">
        <v>29352.35</v>
      </c>
      <c r="BT188" s="3">
        <v>0</v>
      </c>
      <c r="BU188" s="3">
        <v>-12029.09</v>
      </c>
      <c r="BV188" s="3">
        <v>0</v>
      </c>
      <c r="BW188" s="3"/>
    </row>
    <row r="189" spans="1:75" s="23" customFormat="1" ht="15" x14ac:dyDescent="0.25">
      <c r="A189" s="35">
        <v>3039</v>
      </c>
      <c r="B189" s="2" t="str">
        <f>_xlfn.XLOOKUP(A189,'Schools lookup'!A:A,'Schools lookup'!B:B)</f>
        <v>CIP3039</v>
      </c>
      <c r="C189" s="2" t="str">
        <f>_xlfn.XLOOKUP(A189,'Schools lookup'!A:A,'Schools lookup'!C:C)</f>
        <v>Earl Sterndale CofE Primary School</v>
      </c>
      <c r="D189" s="24">
        <v>15979.92</v>
      </c>
      <c r="E189" s="24">
        <v>0</v>
      </c>
      <c r="F189" s="24">
        <v>33208.78</v>
      </c>
      <c r="G189" s="24">
        <v>333975.33</v>
      </c>
      <c r="H189" s="24">
        <v>0</v>
      </c>
      <c r="I189" s="24">
        <v>15403.28</v>
      </c>
      <c r="J189" s="24">
        <v>0</v>
      </c>
      <c r="K189" s="24">
        <v>14550</v>
      </c>
      <c r="L189" s="24">
        <v>13516</v>
      </c>
      <c r="M189" s="24">
        <v>0</v>
      </c>
      <c r="N189" s="24">
        <v>0</v>
      </c>
      <c r="O189" s="24">
        <v>10028.61</v>
      </c>
      <c r="P189" s="24">
        <v>6489.62</v>
      </c>
      <c r="Q189" s="24">
        <v>1643.91</v>
      </c>
      <c r="R189" s="24">
        <v>30.09</v>
      </c>
      <c r="S189" s="24">
        <v>911.9</v>
      </c>
      <c r="T189" s="3">
        <v>0</v>
      </c>
      <c r="U189" s="3">
        <v>0</v>
      </c>
      <c r="V189" s="3">
        <v>0</v>
      </c>
      <c r="W189" s="24">
        <v>0</v>
      </c>
      <c r="X189" s="24">
        <v>0</v>
      </c>
      <c r="Y189" s="24">
        <v>0</v>
      </c>
      <c r="Z189" s="24">
        <v>0</v>
      </c>
      <c r="AA189" s="24">
        <v>17666</v>
      </c>
      <c r="AB189">
        <v>182542.82</v>
      </c>
      <c r="AC189">
        <v>2342.52</v>
      </c>
      <c r="AD189">
        <v>75765.88</v>
      </c>
      <c r="AE189">
        <v>0</v>
      </c>
      <c r="AF189">
        <v>25426.93</v>
      </c>
      <c r="AG189">
        <v>0</v>
      </c>
      <c r="AH189">
        <v>6285.68</v>
      </c>
      <c r="AI189">
        <v>1771.21</v>
      </c>
      <c r="AJ189">
        <v>3124</v>
      </c>
      <c r="AK189">
        <v>4121.38</v>
      </c>
      <c r="AL189">
        <v>725.15</v>
      </c>
      <c r="AM189">
        <v>9521.56</v>
      </c>
      <c r="AN189">
        <v>0</v>
      </c>
      <c r="AO189">
        <v>19147.46</v>
      </c>
      <c r="AP189">
        <v>738.74</v>
      </c>
      <c r="AQ189">
        <v>15829.34</v>
      </c>
      <c r="AR189">
        <v>2017.21</v>
      </c>
      <c r="AS189">
        <v>424.15</v>
      </c>
      <c r="AT189">
        <v>17865.87</v>
      </c>
      <c r="AU189">
        <v>6253.55</v>
      </c>
      <c r="AV189">
        <v>0</v>
      </c>
      <c r="AW189">
        <v>3715</v>
      </c>
      <c r="AX189">
        <v>1005.5</v>
      </c>
      <c r="AY189">
        <v>2891.28</v>
      </c>
      <c r="AZ189">
        <v>18703.849999999999</v>
      </c>
      <c r="BA189">
        <v>0</v>
      </c>
      <c r="BB189">
        <v>5099.16</v>
      </c>
      <c r="BC189" s="24">
        <v>10032.370000000001</v>
      </c>
      <c r="BD189" s="24">
        <v>0</v>
      </c>
      <c r="BE189" s="24">
        <v>0</v>
      </c>
      <c r="BF189" s="24">
        <v>0</v>
      </c>
      <c r="BG189" s="24">
        <v>0</v>
      </c>
      <c r="BH189" s="24">
        <v>0</v>
      </c>
      <c r="BI189" s="24">
        <v>4348.75</v>
      </c>
      <c r="BJ189" s="24">
        <v>0</v>
      </c>
      <c r="BK189" s="24">
        <v>0</v>
      </c>
      <c r="BL189" s="24">
        <v>1</v>
      </c>
      <c r="BM189" s="3">
        <v>0</v>
      </c>
      <c r="BN189" s="24">
        <v>11033.98</v>
      </c>
      <c r="BO189" s="24">
        <v>0</v>
      </c>
      <c r="BP189" s="24">
        <v>4392</v>
      </c>
      <c r="BQ189" s="24">
        <v>0</v>
      </c>
      <c r="BR189" s="3">
        <v>14844.49</v>
      </c>
      <c r="BS189" s="3">
        <v>22131.55</v>
      </c>
      <c r="BT189" s="3">
        <v>0</v>
      </c>
      <c r="BU189" s="3">
        <v>0</v>
      </c>
      <c r="BV189" s="3">
        <v>0</v>
      </c>
      <c r="BW189" s="3"/>
    </row>
    <row r="190" spans="1:75" s="23" customFormat="1" ht="15" x14ac:dyDescent="0.25">
      <c r="A190" s="35">
        <v>3040</v>
      </c>
      <c r="B190" s="2" t="str">
        <f>_xlfn.XLOOKUP(A190,'Schools lookup'!A:A,'Schools lookup'!B:B)</f>
        <v>CIP3040</v>
      </c>
      <c r="C190" s="2" t="str">
        <f>_xlfn.XLOOKUP(A190,'Schools lookup'!A:A,'Schools lookup'!C:C)</f>
        <v>Biggin CofE Primary School</v>
      </c>
      <c r="D190" s="24">
        <v>173786.75</v>
      </c>
      <c r="E190" s="24">
        <v>0</v>
      </c>
      <c r="F190" s="24">
        <v>32020.6</v>
      </c>
      <c r="G190" s="24">
        <v>262336.87</v>
      </c>
      <c r="H190" s="24">
        <v>0</v>
      </c>
      <c r="I190" s="24">
        <v>5702.29</v>
      </c>
      <c r="J190" s="24">
        <v>0</v>
      </c>
      <c r="K190" s="24">
        <v>7275</v>
      </c>
      <c r="L190" s="24">
        <v>13160.12</v>
      </c>
      <c r="M190" s="24">
        <v>0</v>
      </c>
      <c r="N190" s="24">
        <v>0</v>
      </c>
      <c r="O190" s="24">
        <v>23523.16</v>
      </c>
      <c r="P190" s="24">
        <v>1154.42</v>
      </c>
      <c r="Q190" s="24">
        <v>888.27</v>
      </c>
      <c r="R190" s="24">
        <v>28.66</v>
      </c>
      <c r="S190" s="24">
        <v>0</v>
      </c>
      <c r="T190" s="3">
        <v>0</v>
      </c>
      <c r="U190" s="3">
        <v>0</v>
      </c>
      <c r="V190" s="3">
        <v>0</v>
      </c>
      <c r="W190" s="24">
        <v>1323.5</v>
      </c>
      <c r="X190" s="24">
        <v>0</v>
      </c>
      <c r="Y190" s="24">
        <v>0</v>
      </c>
      <c r="Z190" s="24">
        <v>0</v>
      </c>
      <c r="AA190" s="24">
        <v>18952</v>
      </c>
      <c r="AB190">
        <v>145517.92000000001</v>
      </c>
      <c r="AC190">
        <v>2140.61</v>
      </c>
      <c r="AD190">
        <v>49700.69</v>
      </c>
      <c r="AE190">
        <v>0</v>
      </c>
      <c r="AF190">
        <v>17768.990000000002</v>
      </c>
      <c r="AG190">
        <v>0</v>
      </c>
      <c r="AH190">
        <v>2623.26</v>
      </c>
      <c r="AI190">
        <v>894.5</v>
      </c>
      <c r="AJ190">
        <v>2025</v>
      </c>
      <c r="AK190">
        <v>3103.01</v>
      </c>
      <c r="AL190">
        <v>503</v>
      </c>
      <c r="AM190">
        <v>80266.97</v>
      </c>
      <c r="AN190">
        <v>2964.53</v>
      </c>
      <c r="AO190">
        <v>8075.94</v>
      </c>
      <c r="AP190">
        <v>281.31</v>
      </c>
      <c r="AQ190">
        <v>9472.8700000000008</v>
      </c>
      <c r="AR190">
        <v>3043.9</v>
      </c>
      <c r="AS190">
        <v>1730.49</v>
      </c>
      <c r="AT190">
        <v>6367.84</v>
      </c>
      <c r="AU190">
        <v>5305.7</v>
      </c>
      <c r="AV190">
        <v>0</v>
      </c>
      <c r="AW190">
        <v>495.24</v>
      </c>
      <c r="AX190">
        <v>545.5</v>
      </c>
      <c r="AY190">
        <v>2332.5</v>
      </c>
      <c r="AZ190">
        <v>19260.54</v>
      </c>
      <c r="BA190">
        <v>0</v>
      </c>
      <c r="BB190">
        <v>17268.05</v>
      </c>
      <c r="BC190" s="24">
        <v>9173.7199999999993</v>
      </c>
      <c r="BD190" s="24">
        <v>0</v>
      </c>
      <c r="BE190" s="24">
        <v>0</v>
      </c>
      <c r="BF190" s="24">
        <v>0</v>
      </c>
      <c r="BG190" s="24">
        <v>0</v>
      </c>
      <c r="BH190" s="24">
        <v>0</v>
      </c>
      <c r="BI190" s="24">
        <v>4281.25</v>
      </c>
      <c r="BJ190" s="24">
        <v>0</v>
      </c>
      <c r="BK190" s="24">
        <v>0</v>
      </c>
      <c r="BL190" s="24">
        <v>1</v>
      </c>
      <c r="BM190" s="3">
        <v>0</v>
      </c>
      <c r="BN190" s="24">
        <v>36301.85</v>
      </c>
      <c r="BO190" s="24">
        <v>0</v>
      </c>
      <c r="BP190" s="24">
        <v>0</v>
      </c>
      <c r="BQ190" s="24">
        <v>0</v>
      </c>
      <c r="BR190" s="3">
        <v>115945.59</v>
      </c>
      <c r="BS190" s="3">
        <v>0</v>
      </c>
      <c r="BT190" s="3">
        <v>0</v>
      </c>
      <c r="BU190" s="3">
        <v>1323.5</v>
      </c>
      <c r="BV190" s="3">
        <v>0</v>
      </c>
      <c r="BW190" s="3"/>
    </row>
    <row r="191" spans="1:75" s="23" customFormat="1" ht="15" x14ac:dyDescent="0.25">
      <c r="A191" s="35">
        <v>3041</v>
      </c>
      <c r="B191" s="2" t="str">
        <f>_xlfn.XLOOKUP(A191,'Schools lookup'!A:A,'Schools lookup'!B:B)</f>
        <v>CIP3041</v>
      </c>
      <c r="C191" s="2" t="str">
        <f>_xlfn.XLOOKUP(A191,'Schools lookup'!A:A,'Schools lookup'!C:C)</f>
        <v>Hartington CofE Primary School</v>
      </c>
      <c r="D191" s="24">
        <v>44500.93</v>
      </c>
      <c r="E191" s="24">
        <v>7426.34</v>
      </c>
      <c r="F191" s="24">
        <v>18924.72</v>
      </c>
      <c r="G191" s="24">
        <v>276852.96999999997</v>
      </c>
      <c r="H191" s="24">
        <v>0</v>
      </c>
      <c r="I191" s="24">
        <v>10118.969999999999</v>
      </c>
      <c r="J191" s="24">
        <v>0</v>
      </c>
      <c r="K191" s="24">
        <v>5440</v>
      </c>
      <c r="L191" s="24">
        <v>9533.76</v>
      </c>
      <c r="M191" s="24">
        <v>0</v>
      </c>
      <c r="N191" s="24">
        <v>0</v>
      </c>
      <c r="O191" s="24">
        <v>3813.37</v>
      </c>
      <c r="P191" s="24">
        <v>3835.97</v>
      </c>
      <c r="Q191" s="24">
        <v>1031.9100000000001</v>
      </c>
      <c r="R191" s="24">
        <v>100.35</v>
      </c>
      <c r="S191" s="24">
        <v>0</v>
      </c>
      <c r="T191" s="3">
        <v>0</v>
      </c>
      <c r="U191" s="3">
        <v>0</v>
      </c>
      <c r="V191" s="3">
        <v>0</v>
      </c>
      <c r="W191" s="24">
        <v>549</v>
      </c>
      <c r="X191" s="24">
        <v>0</v>
      </c>
      <c r="Y191" s="24">
        <v>0</v>
      </c>
      <c r="Z191" s="24">
        <v>0</v>
      </c>
      <c r="AA191" s="24">
        <v>20935</v>
      </c>
      <c r="AB191">
        <v>117500.16</v>
      </c>
      <c r="AC191">
        <v>28343.759999999998</v>
      </c>
      <c r="AD191">
        <v>88787.44</v>
      </c>
      <c r="AE191">
        <v>10134.98</v>
      </c>
      <c r="AF191">
        <v>19589.490000000002</v>
      </c>
      <c r="AG191">
        <v>283.8</v>
      </c>
      <c r="AH191">
        <v>2942.09</v>
      </c>
      <c r="AI191">
        <v>1335.41</v>
      </c>
      <c r="AJ191">
        <v>2685.05</v>
      </c>
      <c r="AK191">
        <v>3350.12</v>
      </c>
      <c r="AL191">
        <v>1641.06</v>
      </c>
      <c r="AM191">
        <v>8964.9</v>
      </c>
      <c r="AN191">
        <v>778.35</v>
      </c>
      <c r="AO191">
        <v>949.05</v>
      </c>
      <c r="AP191">
        <v>1033.5899999999999</v>
      </c>
      <c r="AQ191">
        <v>14310.48</v>
      </c>
      <c r="AR191">
        <v>1702.84</v>
      </c>
      <c r="AS191">
        <v>365.3</v>
      </c>
      <c r="AT191">
        <v>15051.55</v>
      </c>
      <c r="AU191">
        <v>7280.44</v>
      </c>
      <c r="AV191">
        <v>0</v>
      </c>
      <c r="AW191">
        <v>972.45</v>
      </c>
      <c r="AX191">
        <v>841.25</v>
      </c>
      <c r="AY191">
        <v>1733.19</v>
      </c>
      <c r="AZ191">
        <v>16354.19</v>
      </c>
      <c r="BA191">
        <v>0</v>
      </c>
      <c r="BB191">
        <v>7475.21</v>
      </c>
      <c r="BC191" s="24">
        <v>9283.91</v>
      </c>
      <c r="BD191" s="24">
        <v>0</v>
      </c>
      <c r="BE191" s="24">
        <v>0</v>
      </c>
      <c r="BF191" s="24">
        <v>0</v>
      </c>
      <c r="BG191" s="24">
        <v>0</v>
      </c>
      <c r="BH191" s="24">
        <v>0</v>
      </c>
      <c r="BI191" s="24">
        <v>4202.5</v>
      </c>
      <c r="BJ191" s="24">
        <v>0</v>
      </c>
      <c r="BK191" s="24">
        <v>0</v>
      </c>
      <c r="BL191" s="24">
        <v>1</v>
      </c>
      <c r="BM191" s="3">
        <v>0</v>
      </c>
      <c r="BN191" s="24">
        <v>5035.6099999999997</v>
      </c>
      <c r="BO191" s="24">
        <v>0</v>
      </c>
      <c r="BP191" s="24">
        <v>1902.5</v>
      </c>
      <c r="BQ191" s="24">
        <v>0</v>
      </c>
      <c r="BR191" s="3">
        <v>12473.36</v>
      </c>
      <c r="BS191" s="3">
        <v>16189.11</v>
      </c>
      <c r="BT191" s="3">
        <v>0</v>
      </c>
      <c r="BU191" s="3">
        <v>7975.34</v>
      </c>
      <c r="BV191" s="3">
        <v>0</v>
      </c>
      <c r="BW191" s="3"/>
    </row>
    <row r="192" spans="1:75" s="23" customFormat="1" ht="15" x14ac:dyDescent="0.25">
      <c r="A192" s="35">
        <v>3042</v>
      </c>
      <c r="B192" s="2" t="str">
        <f>_xlfn.XLOOKUP(A192,'Schools lookup'!A:A,'Schools lookup'!B:B)</f>
        <v>CIP3042</v>
      </c>
      <c r="C192" s="2" t="str">
        <f>_xlfn.XLOOKUP(A192,'Schools lookup'!A:A,'Schools lookup'!C:C)</f>
        <v>Hartshorne CofE Primary School</v>
      </c>
      <c r="D192" s="24">
        <v>235316.26</v>
      </c>
      <c r="E192" s="24">
        <v>0</v>
      </c>
      <c r="F192" s="24">
        <v>51061.79</v>
      </c>
      <c r="G192" s="24">
        <v>645521.31999999995</v>
      </c>
      <c r="H192" s="24">
        <v>0</v>
      </c>
      <c r="I192" s="24">
        <v>27662.27</v>
      </c>
      <c r="J192" s="24">
        <v>0</v>
      </c>
      <c r="K192" s="24">
        <v>50880</v>
      </c>
      <c r="L192" s="24">
        <v>32482.26</v>
      </c>
      <c r="M192" s="24">
        <v>2120.85</v>
      </c>
      <c r="N192" s="24">
        <v>0</v>
      </c>
      <c r="O192" s="24">
        <v>23735.21</v>
      </c>
      <c r="P192" s="24">
        <v>9523.7000000000007</v>
      </c>
      <c r="Q192" s="24">
        <v>7094.86</v>
      </c>
      <c r="R192" s="24">
        <v>58.58</v>
      </c>
      <c r="S192" s="24">
        <v>1660.15</v>
      </c>
      <c r="T192" s="3">
        <v>0</v>
      </c>
      <c r="U192" s="3">
        <v>0</v>
      </c>
      <c r="V192" s="3">
        <v>0</v>
      </c>
      <c r="W192" s="24">
        <v>1120.5</v>
      </c>
      <c r="X192" s="24">
        <v>0</v>
      </c>
      <c r="Y192" s="24">
        <v>0</v>
      </c>
      <c r="Z192" s="24">
        <v>0</v>
      </c>
      <c r="AA192" s="24">
        <v>30722</v>
      </c>
      <c r="AB192">
        <v>342347.66</v>
      </c>
      <c r="AC192">
        <v>568</v>
      </c>
      <c r="AD192">
        <v>148527.95000000001</v>
      </c>
      <c r="AE192">
        <v>18197.41</v>
      </c>
      <c r="AF192">
        <v>31263.51</v>
      </c>
      <c r="AG192">
        <v>0</v>
      </c>
      <c r="AH192">
        <v>11327.64</v>
      </c>
      <c r="AI192">
        <v>2839.82</v>
      </c>
      <c r="AJ192">
        <v>3125</v>
      </c>
      <c r="AK192">
        <v>8470.6200000000008</v>
      </c>
      <c r="AL192">
        <v>1705.19</v>
      </c>
      <c r="AM192">
        <v>19479.55</v>
      </c>
      <c r="AN192">
        <v>1980</v>
      </c>
      <c r="AO192">
        <v>2817.4</v>
      </c>
      <c r="AP192">
        <v>1077.54</v>
      </c>
      <c r="AQ192">
        <v>9855.68</v>
      </c>
      <c r="AR192">
        <v>6287.4</v>
      </c>
      <c r="AS192">
        <v>1309.52</v>
      </c>
      <c r="AT192">
        <v>20433.75</v>
      </c>
      <c r="AU192">
        <v>11299.02</v>
      </c>
      <c r="AV192">
        <v>0</v>
      </c>
      <c r="AW192">
        <v>2988.16</v>
      </c>
      <c r="AX192">
        <v>3191.25</v>
      </c>
      <c r="AY192">
        <v>17293.04</v>
      </c>
      <c r="AZ192">
        <v>54203.77</v>
      </c>
      <c r="BA192">
        <v>10453.25</v>
      </c>
      <c r="BB192">
        <v>29168.68</v>
      </c>
      <c r="BC192" s="24">
        <v>18056.41</v>
      </c>
      <c r="BD192" s="24">
        <v>0</v>
      </c>
      <c r="BE192" s="24">
        <v>0</v>
      </c>
      <c r="BF192" s="24">
        <v>0</v>
      </c>
      <c r="BG192" s="24">
        <v>0</v>
      </c>
      <c r="BH192" s="24">
        <v>0</v>
      </c>
      <c r="BI192" s="24">
        <v>5170</v>
      </c>
      <c r="BJ192" s="24">
        <v>0</v>
      </c>
      <c r="BK192" s="24">
        <v>0</v>
      </c>
      <c r="BL192" s="24">
        <v>1</v>
      </c>
      <c r="BM192" s="3">
        <v>0</v>
      </c>
      <c r="BN192" s="24">
        <v>0</v>
      </c>
      <c r="BO192" s="24">
        <v>0</v>
      </c>
      <c r="BP192" s="24">
        <v>0</v>
      </c>
      <c r="BQ192" s="24">
        <v>0</v>
      </c>
      <c r="BR192" s="3">
        <v>288510.03000000003</v>
      </c>
      <c r="BS192" s="3">
        <v>41395.79</v>
      </c>
      <c r="BT192" s="3">
        <v>14836</v>
      </c>
      <c r="BU192" s="3">
        <v>1120.5</v>
      </c>
      <c r="BV192" s="3">
        <v>0</v>
      </c>
      <c r="BW192" s="3"/>
    </row>
    <row r="193" spans="1:75" s="23" customFormat="1" ht="15" x14ac:dyDescent="0.25">
      <c r="A193" s="35">
        <v>3046</v>
      </c>
      <c r="B193" s="2" t="str">
        <f>_xlfn.XLOOKUP(A193,'Schools lookup'!A:A,'Schools lookup'!B:B)</f>
        <v>CIP3046</v>
      </c>
      <c r="C193" s="2" t="str">
        <f>_xlfn.XLOOKUP(A193,'Schools lookup'!A:A,'Schools lookup'!C:C)</f>
        <v>Corfield CofE Infant School</v>
      </c>
      <c r="D193" s="24">
        <v>52658.57</v>
      </c>
      <c r="E193" s="24">
        <v>0</v>
      </c>
      <c r="F193" s="24">
        <v>24414.560000000001</v>
      </c>
      <c r="G193" s="24">
        <v>490255.31</v>
      </c>
      <c r="H193" s="24">
        <v>0</v>
      </c>
      <c r="I193" s="24">
        <v>10815.25</v>
      </c>
      <c r="J193" s="24">
        <v>0</v>
      </c>
      <c r="K193" s="24">
        <v>23040</v>
      </c>
      <c r="L193" s="24">
        <v>19777.13</v>
      </c>
      <c r="M193" s="24">
        <v>0</v>
      </c>
      <c r="N193" s="24">
        <v>0</v>
      </c>
      <c r="O193" s="24">
        <v>4832.8599999999997</v>
      </c>
      <c r="P193" s="24">
        <v>248.85</v>
      </c>
      <c r="Q193" s="24">
        <v>17842.82</v>
      </c>
      <c r="R193" s="24">
        <v>253.78</v>
      </c>
      <c r="S193" s="24">
        <v>0</v>
      </c>
      <c r="T193" s="3">
        <v>0</v>
      </c>
      <c r="U193" s="3">
        <v>0</v>
      </c>
      <c r="V193" s="3">
        <v>0</v>
      </c>
      <c r="W193" s="24">
        <v>0</v>
      </c>
      <c r="X193" s="24">
        <v>0</v>
      </c>
      <c r="Y193" s="24">
        <v>0</v>
      </c>
      <c r="Z193" s="24">
        <v>0</v>
      </c>
      <c r="AA193" s="24">
        <v>45004</v>
      </c>
      <c r="AB193">
        <v>264118.34000000003</v>
      </c>
      <c r="AC193">
        <v>0</v>
      </c>
      <c r="AD193">
        <v>98000.82</v>
      </c>
      <c r="AE193">
        <v>10282.43</v>
      </c>
      <c r="AF193">
        <v>32820.769999999997</v>
      </c>
      <c r="AG193">
        <v>0</v>
      </c>
      <c r="AH193">
        <v>16578.53</v>
      </c>
      <c r="AI193">
        <v>2493.14</v>
      </c>
      <c r="AJ193">
        <v>5425.4</v>
      </c>
      <c r="AK193">
        <v>6436.6</v>
      </c>
      <c r="AL193">
        <v>1267.1600000000001</v>
      </c>
      <c r="AM193">
        <v>14126.13</v>
      </c>
      <c r="AN193">
        <v>903.82</v>
      </c>
      <c r="AO193">
        <v>8629.15</v>
      </c>
      <c r="AP193">
        <v>982.38</v>
      </c>
      <c r="AQ193">
        <v>11835.83</v>
      </c>
      <c r="AR193">
        <v>5082.32</v>
      </c>
      <c r="AS193">
        <v>3130.96</v>
      </c>
      <c r="AT193">
        <v>16018.82</v>
      </c>
      <c r="AU193">
        <v>12379.07</v>
      </c>
      <c r="AV193">
        <v>0</v>
      </c>
      <c r="AW193">
        <v>1627.8</v>
      </c>
      <c r="AX193">
        <v>2443.75</v>
      </c>
      <c r="AY193">
        <v>2000</v>
      </c>
      <c r="AZ193">
        <v>46825.61</v>
      </c>
      <c r="BA193">
        <v>25229.17</v>
      </c>
      <c r="BB193">
        <v>51512.85</v>
      </c>
      <c r="BC193" s="24">
        <v>14066.92</v>
      </c>
      <c r="BD193" s="24">
        <v>0</v>
      </c>
      <c r="BE193" s="24">
        <v>0</v>
      </c>
      <c r="BF193" s="24">
        <v>0</v>
      </c>
      <c r="BG193" s="24">
        <v>0</v>
      </c>
      <c r="BH193" s="24">
        <v>0</v>
      </c>
      <c r="BI193" s="24">
        <v>4933.75</v>
      </c>
      <c r="BJ193" s="24">
        <v>0</v>
      </c>
      <c r="BK193" s="24">
        <v>0</v>
      </c>
      <c r="BL193" s="24">
        <v>1</v>
      </c>
      <c r="BM193" s="3">
        <v>0</v>
      </c>
      <c r="BN193" s="24">
        <v>0</v>
      </c>
      <c r="BO193" s="24">
        <v>0</v>
      </c>
      <c r="BP193" s="24">
        <v>3211.46</v>
      </c>
      <c r="BQ193" s="24">
        <v>0</v>
      </c>
      <c r="BR193" s="3">
        <v>10511.23</v>
      </c>
      <c r="BS193" s="3">
        <v>26136.85</v>
      </c>
      <c r="BT193" s="3">
        <v>0</v>
      </c>
      <c r="BU193" s="3">
        <v>0</v>
      </c>
      <c r="BV193" s="3">
        <v>0</v>
      </c>
      <c r="BW193" s="3"/>
    </row>
    <row r="194" spans="1:75" s="23" customFormat="1" ht="15" x14ac:dyDescent="0.25">
      <c r="A194" s="35">
        <v>3048</v>
      </c>
      <c r="B194" s="2" t="str">
        <f>_xlfn.XLOOKUP(A194,'Schools lookup'!A:A,'Schools lookup'!B:B)</f>
        <v>CIP3048</v>
      </c>
      <c r="C194" s="2" t="str">
        <f>_xlfn.XLOOKUP(A194,'Schools lookup'!A:A,'Schools lookup'!C:C)</f>
        <v>Langley Mill CofE Infant School</v>
      </c>
      <c r="D194" s="24">
        <v>-44370.04</v>
      </c>
      <c r="E194" s="24">
        <v>64368</v>
      </c>
      <c r="F194" s="24">
        <v>23989.42</v>
      </c>
      <c r="G194" s="24">
        <v>698678.74</v>
      </c>
      <c r="H194" s="24">
        <v>0</v>
      </c>
      <c r="I194" s="24">
        <v>60758.6</v>
      </c>
      <c r="J194" s="24">
        <v>0</v>
      </c>
      <c r="K194" s="24">
        <v>42343.040000000001</v>
      </c>
      <c r="L194" s="24">
        <v>25749.13</v>
      </c>
      <c r="M194" s="24">
        <v>0</v>
      </c>
      <c r="N194" s="24">
        <v>0</v>
      </c>
      <c r="O194" s="24">
        <v>6181.78</v>
      </c>
      <c r="P194" s="24">
        <v>2132.85</v>
      </c>
      <c r="Q194" s="24">
        <v>6573.97</v>
      </c>
      <c r="R194" s="24">
        <v>5178.4799999999996</v>
      </c>
      <c r="S194" s="24">
        <v>680</v>
      </c>
      <c r="T194" s="3">
        <v>0</v>
      </c>
      <c r="U194" s="3">
        <v>0</v>
      </c>
      <c r="V194" s="3">
        <v>0</v>
      </c>
      <c r="W194" s="24">
        <v>7848.68</v>
      </c>
      <c r="X194" s="24">
        <v>0</v>
      </c>
      <c r="Y194" s="24">
        <v>0</v>
      </c>
      <c r="Z194" s="24">
        <v>0</v>
      </c>
      <c r="AA194" s="24">
        <v>51651</v>
      </c>
      <c r="AB194">
        <v>318142.88</v>
      </c>
      <c r="AC194">
        <v>4719.22</v>
      </c>
      <c r="AD194">
        <v>135155.63</v>
      </c>
      <c r="AE194">
        <v>0</v>
      </c>
      <c r="AF194">
        <v>71104.92</v>
      </c>
      <c r="AG194">
        <v>0</v>
      </c>
      <c r="AH194">
        <v>8466.4500000000007</v>
      </c>
      <c r="AI194">
        <v>2924.96</v>
      </c>
      <c r="AJ194">
        <v>1516.4</v>
      </c>
      <c r="AK194">
        <v>8980.14</v>
      </c>
      <c r="AL194">
        <v>1757.13</v>
      </c>
      <c r="AM194">
        <v>17779.91</v>
      </c>
      <c r="AN194">
        <v>2878.01</v>
      </c>
      <c r="AO194">
        <v>37139.5</v>
      </c>
      <c r="AP194">
        <v>2835.15</v>
      </c>
      <c r="AQ194">
        <v>21207.01</v>
      </c>
      <c r="AR194">
        <v>16928.580000000002</v>
      </c>
      <c r="AS194">
        <v>4950.84</v>
      </c>
      <c r="AT194">
        <v>28914.240000000002</v>
      </c>
      <c r="AU194">
        <v>2000.5</v>
      </c>
      <c r="AV194">
        <v>0</v>
      </c>
      <c r="AW194">
        <v>13455.3</v>
      </c>
      <c r="AX194">
        <v>2903.75</v>
      </c>
      <c r="AY194">
        <v>0</v>
      </c>
      <c r="AZ194">
        <v>49565.46</v>
      </c>
      <c r="BA194">
        <v>37117.300000000003</v>
      </c>
      <c r="BB194">
        <v>28152.78</v>
      </c>
      <c r="BC194" s="24">
        <v>20214.04</v>
      </c>
      <c r="BD194" s="24">
        <v>0</v>
      </c>
      <c r="BE194" s="24">
        <v>0</v>
      </c>
      <c r="BF194" s="24">
        <v>0</v>
      </c>
      <c r="BG194" s="24">
        <v>0</v>
      </c>
      <c r="BH194" s="24">
        <v>0</v>
      </c>
      <c r="BI194" s="24">
        <v>5370.7</v>
      </c>
      <c r="BJ194" s="24">
        <v>0</v>
      </c>
      <c r="BK194" s="24">
        <v>0</v>
      </c>
      <c r="BL194" s="24">
        <v>1</v>
      </c>
      <c r="BM194" s="3">
        <v>0</v>
      </c>
      <c r="BN194" s="24">
        <v>15597.42</v>
      </c>
      <c r="BO194" s="24">
        <v>0</v>
      </c>
      <c r="BP194" s="24">
        <v>3363.01</v>
      </c>
      <c r="BQ194" s="24">
        <v>0</v>
      </c>
      <c r="BR194" s="3">
        <v>16747.210000000006</v>
      </c>
      <c r="BS194" s="3">
        <v>10399.69</v>
      </c>
      <c r="BT194" s="3">
        <v>0</v>
      </c>
      <c r="BU194" s="3">
        <v>72216.679999999993</v>
      </c>
      <c r="BV194" s="3">
        <v>0</v>
      </c>
      <c r="BW194" s="3"/>
    </row>
    <row r="195" spans="1:75" s="23" customFormat="1" ht="15" x14ac:dyDescent="0.25">
      <c r="A195" s="35">
        <v>3050</v>
      </c>
      <c r="B195" s="2" t="str">
        <f>_xlfn.XLOOKUP(A195,'Schools lookup'!A:A,'Schools lookup'!B:B)</f>
        <v>CIP3050</v>
      </c>
      <c r="C195" s="2" t="str">
        <f>_xlfn.XLOOKUP(A195,'Schools lookup'!A:A,'Schools lookup'!C:C)</f>
        <v>Mundy CofE Junior School</v>
      </c>
      <c r="D195" s="24">
        <v>-4072.33</v>
      </c>
      <c r="E195" s="24">
        <v>-10490.55</v>
      </c>
      <c r="F195" s="24">
        <v>16758.55</v>
      </c>
      <c r="G195" s="24">
        <v>981199.16</v>
      </c>
      <c r="H195" s="24">
        <v>0</v>
      </c>
      <c r="I195" s="24">
        <v>38854.160000000003</v>
      </c>
      <c r="J195" s="24">
        <v>0</v>
      </c>
      <c r="K195" s="24">
        <v>97167</v>
      </c>
      <c r="L195" s="24">
        <v>49028.65</v>
      </c>
      <c r="M195" s="24">
        <v>0</v>
      </c>
      <c r="N195" s="24">
        <v>0</v>
      </c>
      <c r="O195" s="24">
        <v>961.94</v>
      </c>
      <c r="P195" s="24">
        <v>26686.3</v>
      </c>
      <c r="Q195" s="24">
        <v>11640.75</v>
      </c>
      <c r="R195" s="24">
        <v>2876.35</v>
      </c>
      <c r="S195" s="24">
        <v>0</v>
      </c>
      <c r="T195" s="3">
        <v>0</v>
      </c>
      <c r="U195" s="3">
        <v>0</v>
      </c>
      <c r="V195" s="3">
        <v>0</v>
      </c>
      <c r="W195" s="24">
        <v>0</v>
      </c>
      <c r="X195" s="24">
        <v>0</v>
      </c>
      <c r="Y195" s="24">
        <v>0</v>
      </c>
      <c r="Z195" s="24">
        <v>0</v>
      </c>
      <c r="AA195" s="24">
        <v>17836</v>
      </c>
      <c r="AB195">
        <v>517332.32</v>
      </c>
      <c r="AC195">
        <v>0</v>
      </c>
      <c r="AD195">
        <v>280880.68</v>
      </c>
      <c r="AE195">
        <v>35480.53</v>
      </c>
      <c r="AF195">
        <v>87664.42</v>
      </c>
      <c r="AG195">
        <v>43.39</v>
      </c>
      <c r="AH195">
        <v>25317.03</v>
      </c>
      <c r="AI195">
        <v>5297.59</v>
      </c>
      <c r="AJ195">
        <v>4339.75</v>
      </c>
      <c r="AK195">
        <v>12155.1</v>
      </c>
      <c r="AL195">
        <v>3306.9</v>
      </c>
      <c r="AM195">
        <v>6859.73</v>
      </c>
      <c r="AN195">
        <v>3734.72</v>
      </c>
      <c r="AO195">
        <v>8382.2999999999993</v>
      </c>
      <c r="AP195">
        <v>3573.66</v>
      </c>
      <c r="AQ195">
        <v>26398.01</v>
      </c>
      <c r="AR195">
        <v>30828.3</v>
      </c>
      <c r="AS195">
        <v>1927.13</v>
      </c>
      <c r="AT195">
        <v>11433.72</v>
      </c>
      <c r="AU195">
        <v>7209.1</v>
      </c>
      <c r="AV195">
        <v>0</v>
      </c>
      <c r="AW195">
        <v>9331.73</v>
      </c>
      <c r="AX195">
        <v>5328</v>
      </c>
      <c r="AY195">
        <v>5415.99</v>
      </c>
      <c r="AZ195">
        <v>58879.199999999997</v>
      </c>
      <c r="BA195">
        <v>44211.47</v>
      </c>
      <c r="BB195">
        <v>13667.5</v>
      </c>
      <c r="BC195" s="24">
        <v>25014.07</v>
      </c>
      <c r="BD195" s="24">
        <v>0</v>
      </c>
      <c r="BE195" s="24">
        <v>0</v>
      </c>
      <c r="BF195" s="24">
        <v>0</v>
      </c>
      <c r="BG195" s="24">
        <v>0</v>
      </c>
      <c r="BH195" s="24">
        <v>0</v>
      </c>
      <c r="BI195" s="24">
        <v>6058.75</v>
      </c>
      <c r="BJ195" s="24">
        <v>0</v>
      </c>
      <c r="BK195" s="24">
        <v>0</v>
      </c>
      <c r="BL195" s="24">
        <v>1</v>
      </c>
      <c r="BM195" s="3">
        <v>0</v>
      </c>
      <c r="BN195" s="24">
        <v>2059.6999999999998</v>
      </c>
      <c r="BO195" s="24">
        <v>2350</v>
      </c>
      <c r="BP195" s="24">
        <v>7328</v>
      </c>
      <c r="BQ195" s="24">
        <v>0</v>
      </c>
      <c r="BR195" s="3">
        <v>-11834.29</v>
      </c>
      <c r="BS195" s="3">
        <v>11079.6</v>
      </c>
      <c r="BT195" s="3">
        <v>0</v>
      </c>
      <c r="BU195" s="3">
        <v>-10490.55</v>
      </c>
      <c r="BV195" s="3">
        <v>0</v>
      </c>
      <c r="BW195" s="3"/>
    </row>
    <row r="196" spans="1:75" s="23" customFormat="1" ht="15" x14ac:dyDescent="0.25">
      <c r="A196" s="35">
        <v>3055</v>
      </c>
      <c r="B196" s="2" t="str">
        <f>_xlfn.XLOOKUP(A196,'Schools lookup'!A:A,'Schools lookup'!B:B)</f>
        <v>CIP3055</v>
      </c>
      <c r="C196" s="2" t="str">
        <f>_xlfn.XLOOKUP(A196,'Schools lookup'!A:A,'Schools lookup'!C:C)</f>
        <v>Horsley CofE (Controlled) Primary School</v>
      </c>
      <c r="D196" s="24">
        <v>83759.92</v>
      </c>
      <c r="E196" s="24">
        <v>0</v>
      </c>
      <c r="F196" s="24">
        <v>24576.07</v>
      </c>
      <c r="G196" s="24">
        <v>473493.07</v>
      </c>
      <c r="H196" s="24">
        <v>0</v>
      </c>
      <c r="I196" s="24">
        <v>21825.26</v>
      </c>
      <c r="J196" s="24">
        <v>0</v>
      </c>
      <c r="K196" s="24">
        <v>21825</v>
      </c>
      <c r="L196" s="24">
        <v>21137.69</v>
      </c>
      <c r="M196" s="24">
        <v>0</v>
      </c>
      <c r="N196" s="24">
        <v>0</v>
      </c>
      <c r="O196" s="24">
        <v>9878.83</v>
      </c>
      <c r="P196" s="24">
        <v>7808.54</v>
      </c>
      <c r="Q196" s="24">
        <v>3017.52</v>
      </c>
      <c r="R196" s="24">
        <v>4423.1400000000003</v>
      </c>
      <c r="S196" s="24">
        <v>0</v>
      </c>
      <c r="T196" s="3">
        <v>0</v>
      </c>
      <c r="U196" s="3">
        <v>0</v>
      </c>
      <c r="V196" s="3">
        <v>0</v>
      </c>
      <c r="W196" s="24">
        <v>0</v>
      </c>
      <c r="X196" s="24">
        <v>0</v>
      </c>
      <c r="Y196" s="24">
        <v>0</v>
      </c>
      <c r="Z196" s="24">
        <v>0</v>
      </c>
      <c r="AA196" s="24">
        <v>29671</v>
      </c>
      <c r="AB196">
        <v>250663.85</v>
      </c>
      <c r="AC196">
        <v>5612.89</v>
      </c>
      <c r="AD196">
        <v>105268.39</v>
      </c>
      <c r="AE196">
        <v>0</v>
      </c>
      <c r="AF196">
        <v>928.3</v>
      </c>
      <c r="AG196">
        <v>0</v>
      </c>
      <c r="AH196">
        <v>14130.05</v>
      </c>
      <c r="AI196">
        <v>1983.25</v>
      </c>
      <c r="AJ196">
        <v>204</v>
      </c>
      <c r="AK196">
        <v>6287.09</v>
      </c>
      <c r="AL196">
        <v>1284.1500000000001</v>
      </c>
      <c r="AM196">
        <v>21461.98</v>
      </c>
      <c r="AN196">
        <v>0</v>
      </c>
      <c r="AO196">
        <v>19880.96</v>
      </c>
      <c r="AP196">
        <v>1494.47</v>
      </c>
      <c r="AQ196">
        <v>9314.9599999999991</v>
      </c>
      <c r="AR196">
        <v>4925.13</v>
      </c>
      <c r="AS196">
        <v>2726.35</v>
      </c>
      <c r="AT196">
        <v>31294.07</v>
      </c>
      <c r="AU196">
        <v>8793.7800000000007</v>
      </c>
      <c r="AV196">
        <v>0</v>
      </c>
      <c r="AW196">
        <v>7926.64</v>
      </c>
      <c r="AX196">
        <v>2558</v>
      </c>
      <c r="AY196">
        <v>5519</v>
      </c>
      <c r="AZ196">
        <v>41948.04</v>
      </c>
      <c r="BA196">
        <v>3762</v>
      </c>
      <c r="BB196">
        <v>4070.84</v>
      </c>
      <c r="BC196" s="24">
        <v>11743.17</v>
      </c>
      <c r="BD196" s="24">
        <v>0</v>
      </c>
      <c r="BE196" s="24">
        <v>0</v>
      </c>
      <c r="BF196" s="24">
        <v>0</v>
      </c>
      <c r="BG196" s="24">
        <v>0</v>
      </c>
      <c r="BH196" s="24">
        <v>0</v>
      </c>
      <c r="BI196" s="24">
        <v>5102.5</v>
      </c>
      <c r="BJ196" s="24">
        <v>0</v>
      </c>
      <c r="BK196" s="24">
        <v>0</v>
      </c>
      <c r="BL196" s="24">
        <v>1</v>
      </c>
      <c r="BM196" s="3">
        <v>0</v>
      </c>
      <c r="BN196" s="24">
        <v>0</v>
      </c>
      <c r="BO196" s="24">
        <v>0</v>
      </c>
      <c r="BP196" s="24">
        <v>4595.1000000000004</v>
      </c>
      <c r="BQ196" s="24">
        <v>0</v>
      </c>
      <c r="BR196" s="3">
        <v>113058.4</v>
      </c>
      <c r="BS196" s="3">
        <v>25083.47</v>
      </c>
      <c r="BT196" s="3">
        <v>0</v>
      </c>
      <c r="BU196" s="3">
        <v>0</v>
      </c>
      <c r="BV196" s="3">
        <v>0</v>
      </c>
      <c r="BW196" s="3"/>
    </row>
    <row r="197" spans="1:75" s="23" customFormat="1" ht="15" x14ac:dyDescent="0.25">
      <c r="A197" s="35">
        <v>3056</v>
      </c>
      <c r="B197" s="2" t="str">
        <f>_xlfn.XLOOKUP(A197,'Schools lookup'!A:A,'Schools lookup'!B:B)</f>
        <v>CIP3056</v>
      </c>
      <c r="C197" s="2" t="str">
        <f>_xlfn.XLOOKUP(A197,'Schools lookup'!A:A,'Schools lookup'!C:C)</f>
        <v>Hulland CofE Primary School</v>
      </c>
      <c r="D197" s="24">
        <v>23508.5</v>
      </c>
      <c r="E197" s="24">
        <v>14500</v>
      </c>
      <c r="F197" s="24">
        <v>17226.95</v>
      </c>
      <c r="G197" s="24">
        <v>413369.55</v>
      </c>
      <c r="H197" s="24">
        <v>0</v>
      </c>
      <c r="I197" s="24">
        <v>16167.48</v>
      </c>
      <c r="J197" s="24">
        <v>0</v>
      </c>
      <c r="K197" s="24">
        <v>10855</v>
      </c>
      <c r="L197" s="24">
        <v>13924.76</v>
      </c>
      <c r="M197" s="24">
        <v>0</v>
      </c>
      <c r="N197" s="24">
        <v>7560</v>
      </c>
      <c r="O197" s="24">
        <v>5488.36</v>
      </c>
      <c r="P197" s="24">
        <v>9598.43</v>
      </c>
      <c r="Q197" s="24">
        <v>30756.880000000001</v>
      </c>
      <c r="R197" s="24">
        <v>128.9</v>
      </c>
      <c r="S197" s="24">
        <v>0</v>
      </c>
      <c r="T197" s="3">
        <v>0</v>
      </c>
      <c r="U197" s="3">
        <v>0</v>
      </c>
      <c r="V197" s="3">
        <v>0</v>
      </c>
      <c r="W197" s="24">
        <v>3500</v>
      </c>
      <c r="X197" s="24">
        <v>0</v>
      </c>
      <c r="Y197" s="24">
        <v>0</v>
      </c>
      <c r="Z197" s="24">
        <v>0</v>
      </c>
      <c r="AA197" s="24">
        <v>22913</v>
      </c>
      <c r="AB197">
        <v>215818.28</v>
      </c>
      <c r="AC197">
        <v>27981.52</v>
      </c>
      <c r="AD197">
        <v>83732.63</v>
      </c>
      <c r="AE197">
        <v>18802.55</v>
      </c>
      <c r="AF197">
        <v>27664.720000000001</v>
      </c>
      <c r="AG197">
        <v>0</v>
      </c>
      <c r="AH197">
        <v>5180.46</v>
      </c>
      <c r="AI197">
        <v>1697.51</v>
      </c>
      <c r="AJ197">
        <v>635.6</v>
      </c>
      <c r="AK197">
        <v>4315.1000000000004</v>
      </c>
      <c r="AL197">
        <v>964.41</v>
      </c>
      <c r="AM197">
        <v>24981.47</v>
      </c>
      <c r="AN197">
        <v>5425</v>
      </c>
      <c r="AO197">
        <v>1279.02</v>
      </c>
      <c r="AP197">
        <v>1904.98</v>
      </c>
      <c r="AQ197">
        <v>25842.07</v>
      </c>
      <c r="AR197">
        <v>7485</v>
      </c>
      <c r="AS197">
        <v>894.18</v>
      </c>
      <c r="AT197">
        <v>11891.52</v>
      </c>
      <c r="AU197">
        <v>6098.62</v>
      </c>
      <c r="AV197">
        <v>0</v>
      </c>
      <c r="AW197">
        <v>1202.82</v>
      </c>
      <c r="AX197">
        <v>1609.25</v>
      </c>
      <c r="AY197">
        <v>6270.21</v>
      </c>
      <c r="AZ197">
        <v>30157.17</v>
      </c>
      <c r="BA197">
        <v>23062.57</v>
      </c>
      <c r="BB197">
        <v>11909.24</v>
      </c>
      <c r="BC197" s="24">
        <v>14319.27</v>
      </c>
      <c r="BD197" s="24">
        <v>0</v>
      </c>
      <c r="BE197" s="24">
        <v>0</v>
      </c>
      <c r="BF197" s="24">
        <v>0</v>
      </c>
      <c r="BG197" s="24">
        <v>0</v>
      </c>
      <c r="BH197" s="24">
        <v>0</v>
      </c>
      <c r="BI197" s="24">
        <v>4675</v>
      </c>
      <c r="BJ197" s="24">
        <v>0</v>
      </c>
      <c r="BK197" s="24">
        <v>0</v>
      </c>
      <c r="BL197" s="24">
        <v>1</v>
      </c>
      <c r="BM197" s="3">
        <v>0</v>
      </c>
      <c r="BN197" s="24">
        <v>1639.19</v>
      </c>
      <c r="BO197" s="24">
        <v>0</v>
      </c>
      <c r="BP197" s="24">
        <v>597.88</v>
      </c>
      <c r="BQ197" s="24">
        <v>0</v>
      </c>
      <c r="BR197" s="3">
        <v>-6854.66</v>
      </c>
      <c r="BS197" s="3">
        <v>19664.88</v>
      </c>
      <c r="BT197" s="3">
        <v>0</v>
      </c>
      <c r="BU197" s="3">
        <v>18000</v>
      </c>
      <c r="BV197" s="3">
        <v>0</v>
      </c>
      <c r="BW197" s="3"/>
    </row>
    <row r="198" spans="1:75" s="23" customFormat="1" ht="15" x14ac:dyDescent="0.25">
      <c r="A198" s="35">
        <v>3060</v>
      </c>
      <c r="B198" s="2" t="str">
        <f>_xlfn.XLOOKUP(A198,'Schools lookup'!A:A,'Schools lookup'!B:B)</f>
        <v>CIP3060</v>
      </c>
      <c r="C198" s="2" t="str">
        <f>_xlfn.XLOOKUP(A198,'Schools lookup'!A:A,'Schools lookup'!C:C)</f>
        <v>Kirk Ireton C of E Primary School</v>
      </c>
      <c r="D198" s="24">
        <v>66810.19</v>
      </c>
      <c r="E198" s="24">
        <v>3460</v>
      </c>
      <c r="F198" s="24">
        <v>21411.98</v>
      </c>
      <c r="G198" s="24">
        <v>349242.41</v>
      </c>
      <c r="H198" s="24">
        <v>0</v>
      </c>
      <c r="I198" s="24">
        <v>10483.64</v>
      </c>
      <c r="J198" s="24">
        <v>0</v>
      </c>
      <c r="K198" s="24">
        <v>10140</v>
      </c>
      <c r="L198" s="24">
        <v>12585.76</v>
      </c>
      <c r="M198" s="24">
        <v>0</v>
      </c>
      <c r="N198" s="24">
        <v>0</v>
      </c>
      <c r="O198" s="24">
        <v>282253.51</v>
      </c>
      <c r="P198" s="24">
        <v>6801.1</v>
      </c>
      <c r="Q198" s="24">
        <v>1141.24</v>
      </c>
      <c r="R198" s="24">
        <v>35.56</v>
      </c>
      <c r="S198" s="24">
        <v>8452.84</v>
      </c>
      <c r="T198" s="3">
        <v>0</v>
      </c>
      <c r="U198" s="3">
        <v>0</v>
      </c>
      <c r="V198" s="3">
        <v>0</v>
      </c>
      <c r="W198" s="24">
        <v>9439.5</v>
      </c>
      <c r="X198" s="24">
        <v>0</v>
      </c>
      <c r="Y198" s="24">
        <v>0</v>
      </c>
      <c r="Z198" s="24">
        <v>0</v>
      </c>
      <c r="AA198" s="24">
        <v>18076</v>
      </c>
      <c r="AB198">
        <v>351273.81</v>
      </c>
      <c r="AC198">
        <v>5938.3</v>
      </c>
      <c r="AD198">
        <v>74179.679999999993</v>
      </c>
      <c r="AE198">
        <v>11985.7</v>
      </c>
      <c r="AF198">
        <v>63498.63</v>
      </c>
      <c r="AG198">
        <v>0</v>
      </c>
      <c r="AH198">
        <v>10603.5</v>
      </c>
      <c r="AI198">
        <v>2354.1999999999998</v>
      </c>
      <c r="AJ198">
        <v>0</v>
      </c>
      <c r="AK198">
        <v>3624.85</v>
      </c>
      <c r="AL198">
        <v>800.34</v>
      </c>
      <c r="AM198">
        <v>-638.65</v>
      </c>
      <c r="AN198">
        <v>1772</v>
      </c>
      <c r="AO198">
        <v>1227.3800000000001</v>
      </c>
      <c r="AP198">
        <v>1442.67</v>
      </c>
      <c r="AQ198">
        <v>0</v>
      </c>
      <c r="AR198">
        <v>2934.12</v>
      </c>
      <c r="AS198">
        <v>1575</v>
      </c>
      <c r="AT198">
        <v>39592.04</v>
      </c>
      <c r="AU198">
        <v>4820.1400000000003</v>
      </c>
      <c r="AV198">
        <v>0</v>
      </c>
      <c r="AW198">
        <v>2645.81</v>
      </c>
      <c r="AX198">
        <v>1288.1500000000001</v>
      </c>
      <c r="AY198">
        <v>80331.88</v>
      </c>
      <c r="AZ198">
        <v>27217.759999999998</v>
      </c>
      <c r="BA198">
        <v>0</v>
      </c>
      <c r="BB198">
        <v>7181.83</v>
      </c>
      <c r="BC198" s="24">
        <v>21883.33</v>
      </c>
      <c r="BD198" s="24">
        <v>0</v>
      </c>
      <c r="BE198" s="24">
        <v>0</v>
      </c>
      <c r="BF198" s="24">
        <v>0</v>
      </c>
      <c r="BG198" s="24">
        <v>0</v>
      </c>
      <c r="BH198" s="24">
        <v>0</v>
      </c>
      <c r="BI198" s="24">
        <v>4551.25</v>
      </c>
      <c r="BJ198" s="24">
        <v>0</v>
      </c>
      <c r="BK198" s="24">
        <v>0</v>
      </c>
      <c r="BL198" s="24">
        <v>1</v>
      </c>
      <c r="BM198" s="3">
        <v>0</v>
      </c>
      <c r="BN198" s="24">
        <v>0</v>
      </c>
      <c r="BO198" s="24">
        <v>565.21</v>
      </c>
      <c r="BP198" s="24">
        <v>0</v>
      </c>
      <c r="BQ198" s="24">
        <v>0</v>
      </c>
      <c r="BR198" s="3">
        <v>48489.59</v>
      </c>
      <c r="BS198" s="3">
        <v>25398.02</v>
      </c>
      <c r="BT198" s="3">
        <v>0</v>
      </c>
      <c r="BU198" s="3">
        <v>12899.5</v>
      </c>
      <c r="BV198" s="3">
        <v>0</v>
      </c>
      <c r="BW198" s="3"/>
    </row>
    <row r="199" spans="1:75" s="23" customFormat="1" ht="15" x14ac:dyDescent="0.25">
      <c r="A199" s="35">
        <v>3061</v>
      </c>
      <c r="B199" s="2" t="str">
        <f>_xlfn.XLOOKUP(A199,'Schools lookup'!A:A,'Schools lookup'!B:B)</f>
        <v>CIP3061</v>
      </c>
      <c r="C199" s="2" t="str">
        <f>_xlfn.XLOOKUP(A199,'Schools lookup'!A:A,'Schools lookup'!C:C)</f>
        <v>Kirk Langley CofE Primary School</v>
      </c>
      <c r="D199" s="24">
        <v>193666.66</v>
      </c>
      <c r="E199" s="24">
        <v>35578.07</v>
      </c>
      <c r="F199" s="24">
        <v>11934.28</v>
      </c>
      <c r="G199" s="24">
        <v>536236.56000000006</v>
      </c>
      <c r="H199" s="24">
        <v>0</v>
      </c>
      <c r="I199" s="24">
        <v>0</v>
      </c>
      <c r="J199" s="24">
        <v>0</v>
      </c>
      <c r="K199" s="24">
        <v>22520</v>
      </c>
      <c r="L199" s="24">
        <v>20825.38</v>
      </c>
      <c r="M199" s="24">
        <v>0</v>
      </c>
      <c r="N199" s="24">
        <v>0</v>
      </c>
      <c r="O199" s="24">
        <v>16647.41</v>
      </c>
      <c r="P199" s="24">
        <v>18326.55</v>
      </c>
      <c r="Q199" s="24">
        <v>364.98</v>
      </c>
      <c r="R199" s="24">
        <v>0</v>
      </c>
      <c r="S199" s="24">
        <v>3986</v>
      </c>
      <c r="T199" s="3">
        <v>0</v>
      </c>
      <c r="U199" s="3">
        <v>0</v>
      </c>
      <c r="V199" s="3">
        <v>0</v>
      </c>
      <c r="W199" s="24">
        <v>19129.400000000001</v>
      </c>
      <c r="X199" s="24">
        <v>0</v>
      </c>
      <c r="Y199" s="24">
        <v>0</v>
      </c>
      <c r="Z199" s="24">
        <v>0</v>
      </c>
      <c r="AA199" s="24">
        <v>35779</v>
      </c>
      <c r="AB199">
        <v>290812.73</v>
      </c>
      <c r="AC199">
        <v>4308.79</v>
      </c>
      <c r="AD199">
        <v>7983.07</v>
      </c>
      <c r="AE199">
        <v>0</v>
      </c>
      <c r="AF199">
        <v>24076.92</v>
      </c>
      <c r="AG199">
        <v>0</v>
      </c>
      <c r="AH199">
        <v>11536.47</v>
      </c>
      <c r="AI199">
        <v>1682.95</v>
      </c>
      <c r="AJ199">
        <v>3895</v>
      </c>
      <c r="AK199">
        <v>7158.45</v>
      </c>
      <c r="AL199">
        <v>682.06</v>
      </c>
      <c r="AM199">
        <v>4771.5</v>
      </c>
      <c r="AN199">
        <v>1900</v>
      </c>
      <c r="AO199">
        <v>23195.74</v>
      </c>
      <c r="AP199">
        <v>492.47</v>
      </c>
      <c r="AQ199">
        <v>9136.7099999999991</v>
      </c>
      <c r="AR199">
        <v>3510.47</v>
      </c>
      <c r="AS199">
        <v>978.7</v>
      </c>
      <c r="AT199">
        <v>29308.880000000001</v>
      </c>
      <c r="AU199">
        <v>4349.6099999999997</v>
      </c>
      <c r="AV199">
        <v>0</v>
      </c>
      <c r="AW199">
        <v>12368.72</v>
      </c>
      <c r="AX199">
        <v>2788.75</v>
      </c>
      <c r="AY199">
        <v>10432.09</v>
      </c>
      <c r="AZ199">
        <v>53828.45</v>
      </c>
      <c r="BA199">
        <v>25154</v>
      </c>
      <c r="BB199">
        <v>32127.83</v>
      </c>
      <c r="BC199" s="24">
        <v>16321.66</v>
      </c>
      <c r="BD199" s="24">
        <v>0</v>
      </c>
      <c r="BE199" s="24">
        <v>0</v>
      </c>
      <c r="BF199" s="24">
        <v>0</v>
      </c>
      <c r="BG199" s="24">
        <v>709.59</v>
      </c>
      <c r="BH199" s="24">
        <v>0</v>
      </c>
      <c r="BI199" s="24">
        <v>5136.25</v>
      </c>
      <c r="BJ199" s="24">
        <v>0</v>
      </c>
      <c r="BK199" s="24">
        <v>0</v>
      </c>
      <c r="BL199" s="24">
        <v>1</v>
      </c>
      <c r="BM199" s="3">
        <v>0</v>
      </c>
      <c r="BN199" s="24">
        <v>0</v>
      </c>
      <c r="BO199" s="24">
        <v>0</v>
      </c>
      <c r="BP199" s="24">
        <v>200</v>
      </c>
      <c r="BQ199" s="24">
        <v>0</v>
      </c>
      <c r="BR199" s="3">
        <v>265550.71999999997</v>
      </c>
      <c r="BS199" s="3">
        <v>16870.53</v>
      </c>
      <c r="BT199" s="3">
        <v>0</v>
      </c>
      <c r="BU199" s="3">
        <v>53997.880000000005</v>
      </c>
      <c r="BV199" s="3">
        <v>0</v>
      </c>
      <c r="BW199" s="3"/>
    </row>
    <row r="200" spans="1:75" s="23" customFormat="1" ht="15" x14ac:dyDescent="0.25">
      <c r="A200" s="35">
        <v>3062</v>
      </c>
      <c r="B200" s="2" t="str">
        <f>_xlfn.XLOOKUP(A200,'Schools lookup'!A:A,'Schools lookup'!B:B)</f>
        <v>CIP3062</v>
      </c>
      <c r="C200" s="2" t="str">
        <f>_xlfn.XLOOKUP(A200,'Schools lookup'!A:A,'Schools lookup'!C:C)</f>
        <v>Kniveton CofE Primary School</v>
      </c>
      <c r="D200" s="24">
        <v>41851.54</v>
      </c>
      <c r="E200" s="24">
        <v>22120.89</v>
      </c>
      <c r="F200" s="24">
        <v>0</v>
      </c>
      <c r="G200" s="24">
        <v>404710.73</v>
      </c>
      <c r="H200" s="24">
        <v>0</v>
      </c>
      <c r="I200" s="24">
        <v>18250.41</v>
      </c>
      <c r="J200" s="24">
        <v>0</v>
      </c>
      <c r="K200" s="24">
        <v>14505</v>
      </c>
      <c r="L200" s="24">
        <v>15152.31</v>
      </c>
      <c r="M200" s="24">
        <v>0</v>
      </c>
      <c r="N200" s="24">
        <v>0</v>
      </c>
      <c r="O200" s="24">
        <v>9073.34</v>
      </c>
      <c r="P200" s="24">
        <v>8681.73</v>
      </c>
      <c r="Q200" s="24">
        <v>179.02</v>
      </c>
      <c r="R200" s="24">
        <v>0</v>
      </c>
      <c r="S200" s="24">
        <v>342.5</v>
      </c>
      <c r="T200" s="3">
        <v>0</v>
      </c>
      <c r="U200" s="3">
        <v>0</v>
      </c>
      <c r="V200" s="3">
        <v>0</v>
      </c>
      <c r="W200" s="24">
        <v>6326.3</v>
      </c>
      <c r="X200" s="24">
        <v>0</v>
      </c>
      <c r="Y200" s="24">
        <v>0</v>
      </c>
      <c r="Z200" s="24">
        <v>0</v>
      </c>
      <c r="AA200" s="24">
        <v>23904</v>
      </c>
      <c r="AB200">
        <v>238959.84</v>
      </c>
      <c r="AC200">
        <v>8894.01</v>
      </c>
      <c r="AD200">
        <v>95821.09</v>
      </c>
      <c r="AE200">
        <v>13633.6</v>
      </c>
      <c r="AF200">
        <v>24704.74</v>
      </c>
      <c r="AG200">
        <v>554.84</v>
      </c>
      <c r="AH200">
        <v>5558.59</v>
      </c>
      <c r="AI200">
        <v>2519.63</v>
      </c>
      <c r="AJ200">
        <v>540</v>
      </c>
      <c r="AK200">
        <v>4255.6000000000004</v>
      </c>
      <c r="AL200">
        <v>386.73</v>
      </c>
      <c r="AM200">
        <v>-7594.58</v>
      </c>
      <c r="AN200">
        <v>6678.35</v>
      </c>
      <c r="AO200">
        <v>774.58</v>
      </c>
      <c r="AP200">
        <v>1545.73</v>
      </c>
      <c r="AQ200">
        <v>9368.26</v>
      </c>
      <c r="AR200">
        <v>2357.7800000000002</v>
      </c>
      <c r="AS200">
        <v>9594.33</v>
      </c>
      <c r="AT200" s="25">
        <v>17701.34</v>
      </c>
      <c r="AU200">
        <v>10119.09</v>
      </c>
      <c r="AV200">
        <v>0</v>
      </c>
      <c r="AW200">
        <v>7972.27</v>
      </c>
      <c r="AX200">
        <v>1581.25</v>
      </c>
      <c r="AY200">
        <v>8229.93</v>
      </c>
      <c r="AZ200">
        <v>27958.95</v>
      </c>
      <c r="BA200">
        <v>0</v>
      </c>
      <c r="BB200">
        <v>4989</v>
      </c>
      <c r="BC200" s="24">
        <v>9837.3799999999992</v>
      </c>
      <c r="BD200" s="24">
        <v>0</v>
      </c>
      <c r="BE200" s="24">
        <v>0</v>
      </c>
      <c r="BF200" s="24">
        <v>0</v>
      </c>
      <c r="BG200" s="24">
        <v>0</v>
      </c>
      <c r="BH200" s="24">
        <v>0</v>
      </c>
      <c r="BI200" s="24">
        <v>4630</v>
      </c>
      <c r="BJ200" s="24">
        <v>0</v>
      </c>
      <c r="BK200" s="24">
        <v>0</v>
      </c>
      <c r="BL200" s="24">
        <v>1</v>
      </c>
      <c r="BM200" s="3">
        <v>0</v>
      </c>
      <c r="BN200" s="24">
        <v>23144.46</v>
      </c>
      <c r="BO200" s="24">
        <v>0</v>
      </c>
      <c r="BP200" s="24">
        <v>1306.98</v>
      </c>
      <c r="BQ200" s="24">
        <v>0</v>
      </c>
      <c r="BR200" s="3">
        <v>29707.820000000003</v>
      </c>
      <c r="BS200" s="3">
        <v>-19821.439999999999</v>
      </c>
      <c r="BT200" s="3">
        <v>0</v>
      </c>
      <c r="BU200" s="3">
        <v>28447.19</v>
      </c>
      <c r="BV200" s="3">
        <v>0</v>
      </c>
      <c r="BW200" s="3"/>
    </row>
    <row r="201" spans="1:75" s="23" customFormat="1" ht="15" x14ac:dyDescent="0.25">
      <c r="A201" s="35">
        <v>3065</v>
      </c>
      <c r="B201" s="2" t="str">
        <f>_xlfn.XLOOKUP(A201,'Schools lookup'!A:A,'Schools lookup'!B:B)</f>
        <v>CIP3065</v>
      </c>
      <c r="C201" s="2" t="str">
        <f>_xlfn.XLOOKUP(A201,'Schools lookup'!A:A,'Schools lookup'!C:C)</f>
        <v>Mapperley CE Controlled Primary School</v>
      </c>
      <c r="D201" s="24">
        <v>48524.24</v>
      </c>
      <c r="E201" s="24">
        <v>160</v>
      </c>
      <c r="F201" s="24">
        <v>24716.65</v>
      </c>
      <c r="G201" s="24">
        <v>401838.93</v>
      </c>
      <c r="H201" s="24">
        <v>0</v>
      </c>
      <c r="I201" s="24">
        <v>7307.89</v>
      </c>
      <c r="J201" s="24">
        <v>0</v>
      </c>
      <c r="K201" s="24">
        <v>22160</v>
      </c>
      <c r="L201" s="24">
        <v>17381.5</v>
      </c>
      <c r="M201" s="24">
        <v>0</v>
      </c>
      <c r="N201" s="24">
        <v>0</v>
      </c>
      <c r="O201" s="24">
        <v>3490.89</v>
      </c>
      <c r="P201" s="24">
        <v>3950.3</v>
      </c>
      <c r="Q201" s="24">
        <v>17497.07</v>
      </c>
      <c r="R201" s="24">
        <v>74.239999999999995</v>
      </c>
      <c r="S201" s="24">
        <v>0</v>
      </c>
      <c r="T201" s="3">
        <v>0</v>
      </c>
      <c r="U201" s="3">
        <v>0</v>
      </c>
      <c r="V201" s="3">
        <v>0</v>
      </c>
      <c r="W201" s="24">
        <v>0</v>
      </c>
      <c r="X201" s="24">
        <v>0</v>
      </c>
      <c r="Y201" s="24">
        <v>0</v>
      </c>
      <c r="Z201" s="24">
        <v>0</v>
      </c>
      <c r="AA201" s="24">
        <v>29062</v>
      </c>
      <c r="AB201">
        <v>265355.96000000002</v>
      </c>
      <c r="AC201">
        <v>2300</v>
      </c>
      <c r="AD201">
        <v>83401.399999999994</v>
      </c>
      <c r="AE201">
        <v>19089.57</v>
      </c>
      <c r="AF201">
        <v>65552.350000000006</v>
      </c>
      <c r="AG201">
        <v>0</v>
      </c>
      <c r="AH201">
        <v>10683.38</v>
      </c>
      <c r="AI201">
        <v>2719.73</v>
      </c>
      <c r="AJ201">
        <v>4173.1400000000003</v>
      </c>
      <c r="AK201">
        <v>5278.91</v>
      </c>
      <c r="AL201">
        <v>1579.83</v>
      </c>
      <c r="AM201">
        <v>3992.56</v>
      </c>
      <c r="AN201">
        <v>0</v>
      </c>
      <c r="AO201">
        <v>1862.21</v>
      </c>
      <c r="AP201">
        <v>1053.76</v>
      </c>
      <c r="AQ201">
        <v>6363.34</v>
      </c>
      <c r="AR201">
        <v>2383.9699999999998</v>
      </c>
      <c r="AS201">
        <v>1215.8699999999999</v>
      </c>
      <c r="AT201">
        <v>26475.56</v>
      </c>
      <c r="AU201">
        <v>4541.54</v>
      </c>
      <c r="AV201">
        <v>0</v>
      </c>
      <c r="AW201">
        <v>3844.87</v>
      </c>
      <c r="AX201">
        <v>1925.5</v>
      </c>
      <c r="AY201">
        <v>2914.1</v>
      </c>
      <c r="AZ201">
        <v>32251.25</v>
      </c>
      <c r="BA201">
        <v>15024.88</v>
      </c>
      <c r="BB201">
        <v>4045.83</v>
      </c>
      <c r="BC201" s="24">
        <v>11739.09</v>
      </c>
      <c r="BD201" s="24">
        <v>0</v>
      </c>
      <c r="BE201" s="24">
        <v>0</v>
      </c>
      <c r="BF201" s="24">
        <v>0</v>
      </c>
      <c r="BG201" s="24">
        <v>0</v>
      </c>
      <c r="BH201" s="24">
        <v>0</v>
      </c>
      <c r="BI201" s="24">
        <v>4686.25</v>
      </c>
      <c r="BJ201" s="24">
        <v>0</v>
      </c>
      <c r="BK201" s="24">
        <v>0</v>
      </c>
      <c r="BL201" s="24">
        <v>1</v>
      </c>
      <c r="BM201" s="3">
        <v>0</v>
      </c>
      <c r="BN201" s="24">
        <v>0</v>
      </c>
      <c r="BO201" s="24">
        <v>0</v>
      </c>
      <c r="BP201" s="24">
        <v>3931.06</v>
      </c>
      <c r="BQ201" s="24">
        <v>0</v>
      </c>
      <c r="BR201" s="3">
        <v>-28481.07</v>
      </c>
      <c r="BS201" s="3">
        <v>17369.34</v>
      </c>
      <c r="BT201" s="3">
        <v>8102.5</v>
      </c>
      <c r="BU201" s="3">
        <v>160</v>
      </c>
      <c r="BV201" s="3">
        <v>0</v>
      </c>
      <c r="BW201" s="3"/>
    </row>
    <row r="202" spans="1:75" s="23" customFormat="1" ht="15" x14ac:dyDescent="0.25">
      <c r="A202" s="35">
        <v>3069</v>
      </c>
      <c r="B202" s="2" t="str">
        <f>_xlfn.XLOOKUP(A202,'Schools lookup'!A:A,'Schools lookup'!B:B)</f>
        <v>CIP3069</v>
      </c>
      <c r="C202" s="2" t="str">
        <f>_xlfn.XLOOKUP(A202,'Schools lookup'!A:A,'Schools lookup'!C:C)</f>
        <v>Cromford CofE Primary School</v>
      </c>
      <c r="D202" s="24">
        <v>50224.74</v>
      </c>
      <c r="E202" s="24">
        <v>-21247.75</v>
      </c>
      <c r="F202" s="24">
        <v>16077.03</v>
      </c>
      <c r="G202" s="24">
        <v>426979.46</v>
      </c>
      <c r="H202" s="24">
        <v>0</v>
      </c>
      <c r="I202" s="24">
        <v>58570.49</v>
      </c>
      <c r="J202" s="24">
        <v>0</v>
      </c>
      <c r="K202" s="24">
        <v>17460</v>
      </c>
      <c r="L202" s="24">
        <v>15094</v>
      </c>
      <c r="M202" s="24">
        <v>0</v>
      </c>
      <c r="N202" s="24">
        <v>560</v>
      </c>
      <c r="O202" s="24">
        <v>15873.28</v>
      </c>
      <c r="P202" s="24">
        <v>4527.03</v>
      </c>
      <c r="Q202" s="24">
        <v>26111.55</v>
      </c>
      <c r="R202" s="24">
        <v>11096.24</v>
      </c>
      <c r="S202" s="24">
        <v>5790</v>
      </c>
      <c r="T202" s="3">
        <v>0</v>
      </c>
      <c r="U202" s="3">
        <v>0</v>
      </c>
      <c r="V202" s="3">
        <v>0</v>
      </c>
      <c r="W202" s="24">
        <v>4615</v>
      </c>
      <c r="X202" s="24">
        <v>0</v>
      </c>
      <c r="Y202" s="24">
        <v>0</v>
      </c>
      <c r="Z202" s="24">
        <v>0</v>
      </c>
      <c r="AA202" s="24">
        <v>29145</v>
      </c>
      <c r="AB202">
        <v>232441.14</v>
      </c>
      <c r="AC202">
        <v>1900.61</v>
      </c>
      <c r="AD202">
        <v>140408.07</v>
      </c>
      <c r="AE202">
        <v>15091.87</v>
      </c>
      <c r="AF202">
        <v>29261.15</v>
      </c>
      <c r="AG202">
        <v>0</v>
      </c>
      <c r="AH202">
        <v>16288.4</v>
      </c>
      <c r="AI202">
        <v>2209.1</v>
      </c>
      <c r="AJ202">
        <v>2646</v>
      </c>
      <c r="AK202">
        <v>5573.88</v>
      </c>
      <c r="AL202">
        <v>1148.83</v>
      </c>
      <c r="AM202">
        <v>13718.04</v>
      </c>
      <c r="AN202">
        <v>1572.35</v>
      </c>
      <c r="AO202">
        <v>962.92</v>
      </c>
      <c r="AP202">
        <v>1268.3800000000001</v>
      </c>
      <c r="AQ202">
        <v>16783.86</v>
      </c>
      <c r="AR202">
        <v>2986.52</v>
      </c>
      <c r="AS202">
        <v>1095.08</v>
      </c>
      <c r="AT202">
        <v>32122.400000000001</v>
      </c>
      <c r="AU202">
        <v>7924.72</v>
      </c>
      <c r="AV202">
        <v>0</v>
      </c>
      <c r="AW202">
        <v>5458.7</v>
      </c>
      <c r="AX202">
        <v>1955</v>
      </c>
      <c r="AY202">
        <v>12771.42</v>
      </c>
      <c r="AZ202">
        <v>32072.01</v>
      </c>
      <c r="BA202">
        <v>20393.75</v>
      </c>
      <c r="BB202">
        <v>26793.08</v>
      </c>
      <c r="BC202" s="24">
        <v>14507.6</v>
      </c>
      <c r="BD202" s="24">
        <v>0</v>
      </c>
      <c r="BE202" s="24">
        <v>0</v>
      </c>
      <c r="BF202" s="24">
        <v>0</v>
      </c>
      <c r="BG202" s="24">
        <v>7269.2</v>
      </c>
      <c r="BH202" s="24">
        <v>0</v>
      </c>
      <c r="BI202" s="24">
        <v>4742.5</v>
      </c>
      <c r="BJ202" s="24">
        <v>0</v>
      </c>
      <c r="BK202" s="24">
        <v>0</v>
      </c>
      <c r="BL202" s="24">
        <v>1</v>
      </c>
      <c r="BM202" s="3">
        <v>0</v>
      </c>
      <c r="BN202" s="24">
        <v>5204.67</v>
      </c>
      <c r="BO202" s="24">
        <v>0</v>
      </c>
      <c r="BP202" s="24">
        <v>686.5</v>
      </c>
      <c r="BQ202" s="24">
        <v>0</v>
      </c>
      <c r="BR202" s="3">
        <v>22077.08</v>
      </c>
      <c r="BS202" s="3">
        <v>14928.36</v>
      </c>
      <c r="BT202" s="3">
        <v>0</v>
      </c>
      <c r="BU202" s="3">
        <v>-23901.95</v>
      </c>
      <c r="BV202" s="3">
        <v>0</v>
      </c>
      <c r="BW202" s="3"/>
    </row>
    <row r="203" spans="1:75" s="23" customFormat="1" ht="15" x14ac:dyDescent="0.25">
      <c r="A203" s="35">
        <v>3070</v>
      </c>
      <c r="B203" s="2" t="str">
        <f>_xlfn.XLOOKUP(A203,'Schools lookup'!A:A,'Schools lookup'!B:B)</f>
        <v>CIP3070</v>
      </c>
      <c r="C203" s="2" t="str">
        <f>_xlfn.XLOOKUP(A203,'Schools lookup'!A:A,'Schools lookup'!C:C)</f>
        <v>Matlock Bath Holy Trinity CofE Controlled Primary School</v>
      </c>
      <c r="D203" s="24">
        <v>43612.7</v>
      </c>
      <c r="E203" s="24">
        <v>3557.12</v>
      </c>
      <c r="F203" s="24">
        <v>12715.46</v>
      </c>
      <c r="G203" s="24">
        <v>316995.8</v>
      </c>
      <c r="H203" s="24">
        <v>0</v>
      </c>
      <c r="I203" s="24">
        <v>10270.219999999999</v>
      </c>
      <c r="J203" s="24">
        <v>0</v>
      </c>
      <c r="K203" s="24">
        <v>10185</v>
      </c>
      <c r="L203" s="24">
        <v>13382.76</v>
      </c>
      <c r="M203" s="24">
        <v>0</v>
      </c>
      <c r="N203" s="24">
        <v>0</v>
      </c>
      <c r="O203" s="24">
        <v>6693.66</v>
      </c>
      <c r="P203" s="24">
        <v>7169.21</v>
      </c>
      <c r="Q203" s="24">
        <v>61.57</v>
      </c>
      <c r="R203" s="24">
        <v>0</v>
      </c>
      <c r="S203" s="24">
        <v>2666</v>
      </c>
      <c r="T203" s="3">
        <v>0</v>
      </c>
      <c r="U203" s="3">
        <v>0</v>
      </c>
      <c r="V203" s="3">
        <v>0</v>
      </c>
      <c r="W203" s="24">
        <v>4614</v>
      </c>
      <c r="X203" s="24">
        <v>0</v>
      </c>
      <c r="Y203" s="24">
        <v>0</v>
      </c>
      <c r="Z203" s="24">
        <v>0</v>
      </c>
      <c r="AA203" s="24">
        <v>22568</v>
      </c>
      <c r="AB203">
        <v>179556.97</v>
      </c>
      <c r="AC203">
        <v>0</v>
      </c>
      <c r="AD203">
        <v>56818.41</v>
      </c>
      <c r="AE203">
        <v>0</v>
      </c>
      <c r="AF203">
        <v>24618.22</v>
      </c>
      <c r="AG203">
        <v>0</v>
      </c>
      <c r="AH203">
        <v>8423.26</v>
      </c>
      <c r="AI203">
        <v>1292.96</v>
      </c>
      <c r="AJ203">
        <v>544</v>
      </c>
      <c r="AK203">
        <v>3335.63</v>
      </c>
      <c r="AL203">
        <v>309.39</v>
      </c>
      <c r="AM203">
        <v>3341.68</v>
      </c>
      <c r="AN203">
        <v>1692.95</v>
      </c>
      <c r="AO203">
        <v>20390.5</v>
      </c>
      <c r="AP203">
        <v>1206.04</v>
      </c>
      <c r="AQ203">
        <v>14500.24</v>
      </c>
      <c r="AR203">
        <v>4401.18</v>
      </c>
      <c r="AS203">
        <v>1040.3399999999999</v>
      </c>
      <c r="AT203">
        <v>6430.66</v>
      </c>
      <c r="AU203">
        <v>3914</v>
      </c>
      <c r="AV203">
        <v>0</v>
      </c>
      <c r="AW203">
        <v>7479.97</v>
      </c>
      <c r="AX203">
        <v>1265</v>
      </c>
      <c r="AY203">
        <v>5056.88</v>
      </c>
      <c r="AZ203">
        <v>25122.46</v>
      </c>
      <c r="BA203">
        <v>295</v>
      </c>
      <c r="BB203">
        <v>14213.43</v>
      </c>
      <c r="BC203" s="24">
        <v>13624.25</v>
      </c>
      <c r="BD203" s="24">
        <v>0</v>
      </c>
      <c r="BE203" s="24">
        <v>0</v>
      </c>
      <c r="BF203" s="24">
        <v>0</v>
      </c>
      <c r="BG203" s="24">
        <v>5839.05</v>
      </c>
      <c r="BH203" s="24">
        <v>0</v>
      </c>
      <c r="BI203" s="24">
        <v>4506.25</v>
      </c>
      <c r="BJ203" s="24">
        <v>0</v>
      </c>
      <c r="BK203" s="24">
        <v>0</v>
      </c>
      <c r="BL203" s="24">
        <v>1</v>
      </c>
      <c r="BM203" s="3">
        <v>0</v>
      </c>
      <c r="BN203" s="24">
        <v>1894.61</v>
      </c>
      <c r="BO203" s="24">
        <v>0</v>
      </c>
      <c r="BP203" s="24">
        <v>5003.2299999999996</v>
      </c>
      <c r="BQ203" s="24">
        <v>0</v>
      </c>
      <c r="BR203" s="3">
        <v>34731.85</v>
      </c>
      <c r="BS203" s="3">
        <v>10323.870000000001</v>
      </c>
      <c r="BT203" s="3">
        <v>0</v>
      </c>
      <c r="BU203" s="3">
        <v>2332.0699999999997</v>
      </c>
      <c r="BV203" s="3">
        <v>0</v>
      </c>
      <c r="BW203" s="3"/>
    </row>
    <row r="204" spans="1:75" s="23" customFormat="1" ht="15" x14ac:dyDescent="0.25">
      <c r="A204" s="35">
        <v>3071</v>
      </c>
      <c r="B204" s="2" t="str">
        <f>_xlfn.XLOOKUP(A204,'Schools lookup'!A:A,'Schools lookup'!B:B)</f>
        <v>CIP3071</v>
      </c>
      <c r="C204" s="2" t="str">
        <f>_xlfn.XLOOKUP(A204,'Schools lookup'!A:A,'Schools lookup'!C:C)</f>
        <v>South Darley CofE Primary School</v>
      </c>
      <c r="D204" s="24">
        <v>58022.39</v>
      </c>
      <c r="E204" s="24">
        <v>0</v>
      </c>
      <c r="F204" s="24">
        <v>16898.669999999998</v>
      </c>
      <c r="G204" s="24">
        <v>369644.94</v>
      </c>
      <c r="H204" s="24">
        <v>0</v>
      </c>
      <c r="I204" s="24">
        <v>4759.1899999999996</v>
      </c>
      <c r="J204" s="24">
        <v>0</v>
      </c>
      <c r="K204" s="24">
        <v>18915</v>
      </c>
      <c r="L204" s="24">
        <v>16716.93</v>
      </c>
      <c r="M204" s="24">
        <v>97.9</v>
      </c>
      <c r="N204" s="24">
        <v>0</v>
      </c>
      <c r="O204" s="24">
        <v>7162.88</v>
      </c>
      <c r="P204" s="24">
        <v>4085.9</v>
      </c>
      <c r="Q204" s="24">
        <v>102.23</v>
      </c>
      <c r="R204" s="24">
        <v>134.33000000000001</v>
      </c>
      <c r="S204" s="24">
        <v>11753.2</v>
      </c>
      <c r="T204" s="3">
        <v>0</v>
      </c>
      <c r="U204" s="3">
        <v>0</v>
      </c>
      <c r="V204" s="3">
        <v>0</v>
      </c>
      <c r="W204" s="24">
        <v>3763.89</v>
      </c>
      <c r="X204" s="24">
        <v>0</v>
      </c>
      <c r="Y204" s="24">
        <v>0</v>
      </c>
      <c r="Z204" s="24">
        <v>0</v>
      </c>
      <c r="AA204" s="24">
        <v>23633</v>
      </c>
      <c r="AB204">
        <v>235183.64</v>
      </c>
      <c r="AC204">
        <v>3819.2</v>
      </c>
      <c r="AD204">
        <v>55912.68</v>
      </c>
      <c r="AE204">
        <v>0</v>
      </c>
      <c r="AF204">
        <v>28487.06</v>
      </c>
      <c r="AG204">
        <v>0</v>
      </c>
      <c r="AH204">
        <v>21436.080000000002</v>
      </c>
      <c r="AI204">
        <v>1507.71</v>
      </c>
      <c r="AJ204">
        <v>1444.2</v>
      </c>
      <c r="AK204">
        <v>4778.76</v>
      </c>
      <c r="AL204">
        <v>911.36</v>
      </c>
      <c r="AM204">
        <v>16460.509999999998</v>
      </c>
      <c r="AN204">
        <v>0</v>
      </c>
      <c r="AO204">
        <v>12108.84</v>
      </c>
      <c r="AP204">
        <v>265.8</v>
      </c>
      <c r="AQ204">
        <v>9590.27</v>
      </c>
      <c r="AR204">
        <v>3615.26</v>
      </c>
      <c r="AS204">
        <v>1474.95</v>
      </c>
      <c r="AT204">
        <v>16218.67</v>
      </c>
      <c r="AU204">
        <v>4507.87</v>
      </c>
      <c r="AV204">
        <v>0</v>
      </c>
      <c r="AW204">
        <v>2047.82</v>
      </c>
      <c r="AX204">
        <v>1666.75</v>
      </c>
      <c r="AY204">
        <v>4870.87</v>
      </c>
      <c r="AZ204">
        <v>24316.52</v>
      </c>
      <c r="BA204">
        <v>0</v>
      </c>
      <c r="BB204">
        <v>19499.03</v>
      </c>
      <c r="BC204" s="24">
        <v>12837.44</v>
      </c>
      <c r="BD204" s="24">
        <v>0</v>
      </c>
      <c r="BE204" s="24">
        <v>0</v>
      </c>
      <c r="BF204" s="24">
        <v>0</v>
      </c>
      <c r="BG204" s="24">
        <v>0</v>
      </c>
      <c r="BH204" s="24">
        <v>0</v>
      </c>
      <c r="BI204" s="24">
        <v>4776.25</v>
      </c>
      <c r="BJ204" s="24">
        <v>0</v>
      </c>
      <c r="BK204" s="24">
        <v>0</v>
      </c>
      <c r="BL204" s="24">
        <v>1</v>
      </c>
      <c r="BM204" s="3">
        <v>0</v>
      </c>
      <c r="BN204" s="24">
        <v>3311.8</v>
      </c>
      <c r="BO204" s="24">
        <v>0</v>
      </c>
      <c r="BP204" s="24">
        <v>0</v>
      </c>
      <c r="BQ204" s="24">
        <v>0</v>
      </c>
      <c r="BR204" s="3">
        <v>32066.79</v>
      </c>
      <c r="BS204" s="3">
        <v>18363.12</v>
      </c>
      <c r="BT204" s="3">
        <v>0</v>
      </c>
      <c r="BU204" s="3">
        <v>3763.89</v>
      </c>
      <c r="BV204" s="3">
        <v>0</v>
      </c>
      <c r="BW204" s="3"/>
    </row>
    <row r="205" spans="1:75" s="23" customFormat="1" ht="15" x14ac:dyDescent="0.25">
      <c r="A205" s="35">
        <v>3073</v>
      </c>
      <c r="B205" s="2" t="str">
        <f>_xlfn.XLOOKUP(A205,'Schools lookup'!A:A,'Schools lookup'!B:B)</f>
        <v>CIP3073</v>
      </c>
      <c r="C205" s="2" t="str">
        <f>_xlfn.XLOOKUP(A205,'Schools lookup'!A:A,'Schools lookup'!C:C)</f>
        <v>Monyash CofE Primary School</v>
      </c>
      <c r="D205" s="24">
        <v>85058.21</v>
      </c>
      <c r="E205" s="24">
        <v>0</v>
      </c>
      <c r="F205" s="24">
        <v>24322.74</v>
      </c>
      <c r="G205" s="24">
        <v>368161.67</v>
      </c>
      <c r="H205" s="24">
        <v>0</v>
      </c>
      <c r="I205" s="24">
        <v>17731.919999999998</v>
      </c>
      <c r="J205" s="24">
        <v>0</v>
      </c>
      <c r="K205" s="24">
        <v>10185</v>
      </c>
      <c r="L205" s="24">
        <v>17334.59</v>
      </c>
      <c r="M205" s="24">
        <v>0</v>
      </c>
      <c r="N205" s="24">
        <v>0</v>
      </c>
      <c r="O205" s="24">
        <v>11266.36</v>
      </c>
      <c r="P205" s="24">
        <v>8144.33</v>
      </c>
      <c r="Q205" s="24">
        <v>6358.57</v>
      </c>
      <c r="R205" s="24">
        <v>61.01</v>
      </c>
      <c r="S205" s="24">
        <v>0</v>
      </c>
      <c r="T205" s="3">
        <v>0</v>
      </c>
      <c r="U205" s="3">
        <v>0</v>
      </c>
      <c r="V205" s="3">
        <v>0</v>
      </c>
      <c r="W205" s="24">
        <v>0</v>
      </c>
      <c r="X205" s="24">
        <v>0</v>
      </c>
      <c r="Y205" s="24">
        <v>0</v>
      </c>
      <c r="Z205" s="24">
        <v>0</v>
      </c>
      <c r="AA205" s="24">
        <v>23157</v>
      </c>
      <c r="AB205">
        <v>193216.84</v>
      </c>
      <c r="AC205">
        <v>6817.92</v>
      </c>
      <c r="AD205">
        <v>83457.279999999999</v>
      </c>
      <c r="AE205">
        <v>0</v>
      </c>
      <c r="AF205">
        <v>19764.12</v>
      </c>
      <c r="AG205">
        <v>0</v>
      </c>
      <c r="AH205">
        <v>9328.35</v>
      </c>
      <c r="AI205">
        <v>1443.88</v>
      </c>
      <c r="AJ205">
        <v>1527</v>
      </c>
      <c r="AK205">
        <v>4595.59</v>
      </c>
      <c r="AL205">
        <v>1190.57</v>
      </c>
      <c r="AM205">
        <v>3862.05</v>
      </c>
      <c r="AN205">
        <v>989.98</v>
      </c>
      <c r="AO205">
        <v>10539.25</v>
      </c>
      <c r="AP205">
        <v>1408.39</v>
      </c>
      <c r="AQ205">
        <v>5824.74</v>
      </c>
      <c r="AR205">
        <v>2567.36</v>
      </c>
      <c r="AS205">
        <v>1850.27</v>
      </c>
      <c r="AT205">
        <v>18934.7</v>
      </c>
      <c r="AU205">
        <v>5862.96</v>
      </c>
      <c r="AV205">
        <v>0</v>
      </c>
      <c r="AW205">
        <v>478.73</v>
      </c>
      <c r="AX205">
        <v>1264.25</v>
      </c>
      <c r="AY205">
        <v>3240.19</v>
      </c>
      <c r="AZ205">
        <v>31423.06</v>
      </c>
      <c r="BA205">
        <v>642</v>
      </c>
      <c r="BB205">
        <v>10313.43</v>
      </c>
      <c r="BC205" s="24">
        <v>10413.34</v>
      </c>
      <c r="BD205" s="24">
        <v>0</v>
      </c>
      <c r="BE205" s="24">
        <v>0</v>
      </c>
      <c r="BF205" s="24">
        <v>0</v>
      </c>
      <c r="BG205" s="24">
        <v>0</v>
      </c>
      <c r="BH205" s="24">
        <v>0</v>
      </c>
      <c r="BI205" s="24">
        <v>4427.5</v>
      </c>
      <c r="BJ205" s="24">
        <v>0</v>
      </c>
      <c r="BK205" s="24">
        <v>0</v>
      </c>
      <c r="BL205" s="24">
        <v>1</v>
      </c>
      <c r="BM205" s="3">
        <v>0</v>
      </c>
      <c r="BN205" s="24">
        <v>2091.87</v>
      </c>
      <c r="BO205" s="24">
        <v>0</v>
      </c>
      <c r="BP205" s="24">
        <v>4619.59</v>
      </c>
      <c r="BQ205" s="24">
        <v>0</v>
      </c>
      <c r="BR205" s="3">
        <v>116502.2</v>
      </c>
      <c r="BS205" s="3">
        <v>22038.78</v>
      </c>
      <c r="BT205" s="3">
        <v>0</v>
      </c>
      <c r="BU205" s="3">
        <v>0</v>
      </c>
      <c r="BV205" s="3">
        <v>0</v>
      </c>
      <c r="BW205" s="3"/>
    </row>
    <row r="206" spans="1:75" s="23" customFormat="1" ht="15" x14ac:dyDescent="0.25">
      <c r="A206" s="35">
        <v>3074</v>
      </c>
      <c r="B206" s="2" t="str">
        <f>_xlfn.XLOOKUP(A206,'Schools lookup'!A:A,'Schools lookup'!B:B)</f>
        <v>CIP3074</v>
      </c>
      <c r="C206" s="2" t="str">
        <f>_xlfn.XLOOKUP(A206,'Schools lookup'!A:A,'Schools lookup'!C:C)</f>
        <v>Netherseal St Peter's CofE (C) Primary School</v>
      </c>
      <c r="D206" s="24">
        <v>48507.8</v>
      </c>
      <c r="E206" s="24">
        <v>0</v>
      </c>
      <c r="F206" s="24">
        <v>40890.480000000003</v>
      </c>
      <c r="G206" s="24">
        <v>441120.48</v>
      </c>
      <c r="H206" s="24">
        <v>0</v>
      </c>
      <c r="I206" s="24">
        <v>5106.55</v>
      </c>
      <c r="J206" s="24">
        <v>0</v>
      </c>
      <c r="K206" s="24">
        <v>20685</v>
      </c>
      <c r="L206" s="24">
        <v>13479.12</v>
      </c>
      <c r="M206" s="24">
        <v>0</v>
      </c>
      <c r="N206" s="24">
        <v>0</v>
      </c>
      <c r="O206" s="24">
        <v>5573.08</v>
      </c>
      <c r="P206" s="24">
        <v>3919.45</v>
      </c>
      <c r="Q206" s="24">
        <v>106.2</v>
      </c>
      <c r="R206" s="24">
        <v>0</v>
      </c>
      <c r="S206" s="24">
        <v>0</v>
      </c>
      <c r="T206" s="3">
        <v>0</v>
      </c>
      <c r="U206" s="3">
        <v>0</v>
      </c>
      <c r="V206" s="3">
        <v>0</v>
      </c>
      <c r="W206" s="24">
        <v>0</v>
      </c>
      <c r="X206" s="24">
        <v>0</v>
      </c>
      <c r="Y206" s="24">
        <v>0</v>
      </c>
      <c r="Z206" s="24">
        <v>0</v>
      </c>
      <c r="AA206" s="24">
        <v>26006</v>
      </c>
      <c r="AB206">
        <v>242316.88</v>
      </c>
      <c r="AC206">
        <v>0</v>
      </c>
      <c r="AD206">
        <v>79325.919999999998</v>
      </c>
      <c r="AE206">
        <v>0</v>
      </c>
      <c r="AF206">
        <v>28935.759999999998</v>
      </c>
      <c r="AG206">
        <v>0</v>
      </c>
      <c r="AH206">
        <v>12910.47</v>
      </c>
      <c r="AI206">
        <v>1589.21</v>
      </c>
      <c r="AJ206">
        <v>250</v>
      </c>
      <c r="AK206">
        <v>5110.83</v>
      </c>
      <c r="AL206">
        <v>386.73</v>
      </c>
      <c r="AM206">
        <v>15794.68</v>
      </c>
      <c r="AN206">
        <v>0</v>
      </c>
      <c r="AO206">
        <v>24754.12</v>
      </c>
      <c r="AP206">
        <v>1417.59</v>
      </c>
      <c r="AQ206">
        <v>6832.38</v>
      </c>
      <c r="AR206">
        <v>4296.3900000000003</v>
      </c>
      <c r="AS206">
        <v>3384.49</v>
      </c>
      <c r="AT206">
        <v>17211.62</v>
      </c>
      <c r="AU206">
        <v>4258.88</v>
      </c>
      <c r="AV206">
        <v>0</v>
      </c>
      <c r="AW206">
        <v>4600.42</v>
      </c>
      <c r="AX206">
        <v>1609.25</v>
      </c>
      <c r="AY206">
        <v>763.23</v>
      </c>
      <c r="AZ206">
        <v>29776.92</v>
      </c>
      <c r="BA206">
        <v>7575.52</v>
      </c>
      <c r="BB206">
        <v>4220.83</v>
      </c>
      <c r="BC206" s="24">
        <v>12021.34</v>
      </c>
      <c r="BD206" s="24">
        <v>0</v>
      </c>
      <c r="BE206" s="24">
        <v>0</v>
      </c>
      <c r="BF206" s="24">
        <v>0</v>
      </c>
      <c r="BG206" s="24">
        <v>0</v>
      </c>
      <c r="BH206" s="24">
        <v>0</v>
      </c>
      <c r="BI206" s="24">
        <v>4686.25</v>
      </c>
      <c r="BJ206" s="24">
        <v>0</v>
      </c>
      <c r="BK206" s="24">
        <v>0</v>
      </c>
      <c r="BL206" s="24">
        <v>1</v>
      </c>
      <c r="BM206" s="3">
        <v>0</v>
      </c>
      <c r="BN206" s="24">
        <v>0</v>
      </c>
      <c r="BO206" s="24">
        <v>167.49</v>
      </c>
      <c r="BP206" s="24">
        <v>4161.3599999999997</v>
      </c>
      <c r="BQ206" s="24">
        <v>0</v>
      </c>
      <c r="BR206" s="3">
        <v>55160.33</v>
      </c>
      <c r="BS206" s="3">
        <v>41247.879999999997</v>
      </c>
      <c r="BT206" s="3">
        <v>0</v>
      </c>
      <c r="BU206" s="3">
        <v>0</v>
      </c>
      <c r="BV206" s="3">
        <v>0</v>
      </c>
      <c r="BW206" s="3"/>
    </row>
    <row r="207" spans="1:75" s="23" customFormat="1" ht="15" x14ac:dyDescent="0.25">
      <c r="A207" s="35">
        <v>3075</v>
      </c>
      <c r="B207" s="2" t="str">
        <f>_xlfn.XLOOKUP(A207,'Schools lookup'!A:A,'Schools lookup'!B:B)</f>
        <v>CIP3075</v>
      </c>
      <c r="C207" s="2" t="str">
        <f>_xlfn.XLOOKUP(A207,'Schools lookup'!A:A,'Schools lookup'!C:C)</f>
        <v>Norbury CofE Primary School</v>
      </c>
      <c r="D207" s="24">
        <v>65973.64</v>
      </c>
      <c r="E207" s="24">
        <v>13356.44</v>
      </c>
      <c r="F207" s="24">
        <v>14538.83</v>
      </c>
      <c r="G207" s="24">
        <v>490301.39</v>
      </c>
      <c r="H207" s="24">
        <v>0</v>
      </c>
      <c r="I207" s="24">
        <v>28873.71</v>
      </c>
      <c r="J207" s="24">
        <v>0</v>
      </c>
      <c r="K207" s="24">
        <v>20370</v>
      </c>
      <c r="L207" s="24">
        <v>18002.38</v>
      </c>
      <c r="M207" s="24">
        <v>0</v>
      </c>
      <c r="N207" s="24">
        <v>0</v>
      </c>
      <c r="O207" s="24">
        <v>19166.55</v>
      </c>
      <c r="P207" s="24">
        <v>7690.74</v>
      </c>
      <c r="Q207" s="24">
        <v>1795.62</v>
      </c>
      <c r="R207" s="24">
        <v>0</v>
      </c>
      <c r="S207" s="24">
        <v>5785.66</v>
      </c>
      <c r="T207" s="3">
        <v>0</v>
      </c>
      <c r="U207" s="3">
        <v>0</v>
      </c>
      <c r="V207" s="3">
        <v>0</v>
      </c>
      <c r="W207" s="24">
        <v>6055.82</v>
      </c>
      <c r="X207" s="24">
        <v>0</v>
      </c>
      <c r="Y207" s="24">
        <v>0</v>
      </c>
      <c r="Z207" s="24">
        <v>0</v>
      </c>
      <c r="AA207" s="24">
        <v>31051</v>
      </c>
      <c r="AB207">
        <v>236744.73</v>
      </c>
      <c r="AC207">
        <v>3616.04</v>
      </c>
      <c r="AD207">
        <v>121758.22</v>
      </c>
      <c r="AE207">
        <v>10561.46</v>
      </c>
      <c r="AF207">
        <v>38044.370000000003</v>
      </c>
      <c r="AG207">
        <v>0</v>
      </c>
      <c r="AH207">
        <v>12477.5</v>
      </c>
      <c r="AI207">
        <v>2543.98</v>
      </c>
      <c r="AJ207">
        <v>8674.43</v>
      </c>
      <c r="AK207">
        <v>5243.86</v>
      </c>
      <c r="AL207">
        <v>513.29999999999995</v>
      </c>
      <c r="AM207">
        <v>11592.12</v>
      </c>
      <c r="AN207">
        <v>1071.5</v>
      </c>
      <c r="AO207">
        <v>990.68</v>
      </c>
      <c r="AP207">
        <v>666.58</v>
      </c>
      <c r="AQ207">
        <v>6430.35</v>
      </c>
      <c r="AR207">
        <v>2986.52</v>
      </c>
      <c r="AS207">
        <v>19263.79</v>
      </c>
      <c r="AT207">
        <v>35128.620000000003</v>
      </c>
      <c r="AU207">
        <v>10068.06</v>
      </c>
      <c r="AV207">
        <v>0</v>
      </c>
      <c r="AW207">
        <v>725.76</v>
      </c>
      <c r="AX207">
        <v>2098.75</v>
      </c>
      <c r="AY207">
        <v>1007</v>
      </c>
      <c r="AZ207">
        <v>39534.85</v>
      </c>
      <c r="BA207">
        <v>4684.67</v>
      </c>
      <c r="BB207">
        <v>13442.31</v>
      </c>
      <c r="BC207" s="24">
        <v>9468.64</v>
      </c>
      <c r="BD207" s="24">
        <v>0</v>
      </c>
      <c r="BE207" s="24">
        <v>0</v>
      </c>
      <c r="BF207" s="24">
        <v>0</v>
      </c>
      <c r="BG207" s="24">
        <v>2914.18</v>
      </c>
      <c r="BH207" s="24">
        <v>691</v>
      </c>
      <c r="BI207" s="24">
        <v>4731.25</v>
      </c>
      <c r="BJ207" s="24">
        <v>0</v>
      </c>
      <c r="BK207" s="24">
        <v>0</v>
      </c>
      <c r="BL207" s="24">
        <v>1</v>
      </c>
      <c r="BM207" s="3">
        <v>0</v>
      </c>
      <c r="BN207" s="24">
        <v>3195.54</v>
      </c>
      <c r="BO207" s="24">
        <v>0</v>
      </c>
      <c r="BP207" s="24">
        <v>7581</v>
      </c>
      <c r="BQ207" s="24">
        <v>0</v>
      </c>
      <c r="BR207" s="3">
        <v>89672.56</v>
      </c>
      <c r="BS207" s="3">
        <v>8493.5400000000009</v>
      </c>
      <c r="BT207" s="3">
        <v>0</v>
      </c>
      <c r="BU207" s="3">
        <v>15807.080000000002</v>
      </c>
      <c r="BV207" s="3">
        <v>0</v>
      </c>
      <c r="BW207" s="3"/>
    </row>
    <row r="208" spans="1:75" s="23" customFormat="1" ht="15" x14ac:dyDescent="0.25">
      <c r="A208" s="35">
        <v>3076</v>
      </c>
      <c r="B208" s="2" t="str">
        <f>_xlfn.XLOOKUP(A208,'Schools lookup'!A:A,'Schools lookup'!B:B)</f>
        <v>CIP3076</v>
      </c>
      <c r="C208" s="2" t="str">
        <f>_xlfn.XLOOKUP(A208,'Schools lookup'!A:A,'Schools lookup'!C:C)</f>
        <v>Long Lane Church of England Primary School</v>
      </c>
      <c r="D208" s="24">
        <v>86722.79</v>
      </c>
      <c r="E208" s="24">
        <v>1497.43</v>
      </c>
      <c r="F208" s="24">
        <v>59245.42</v>
      </c>
      <c r="G208" s="24">
        <v>214109.83</v>
      </c>
      <c r="H208" s="24">
        <v>0</v>
      </c>
      <c r="I208" s="24">
        <v>13126.33</v>
      </c>
      <c r="J208" s="24">
        <v>0</v>
      </c>
      <c r="K208" s="24">
        <v>1940</v>
      </c>
      <c r="L208" s="24">
        <v>9632.8799999999992</v>
      </c>
      <c r="M208" s="24">
        <v>0</v>
      </c>
      <c r="N208" s="24">
        <v>0</v>
      </c>
      <c r="O208" s="24">
        <v>5454.13</v>
      </c>
      <c r="P208" s="24">
        <v>4181.54</v>
      </c>
      <c r="Q208" s="24">
        <v>29939.279999999999</v>
      </c>
      <c r="R208" s="24">
        <v>30.71</v>
      </c>
      <c r="S208" s="24">
        <v>0</v>
      </c>
      <c r="T208" s="3">
        <v>0</v>
      </c>
      <c r="U208" s="3">
        <v>0</v>
      </c>
      <c r="V208" s="3">
        <v>0</v>
      </c>
      <c r="W208" s="24">
        <v>0</v>
      </c>
      <c r="X208" s="24">
        <v>0</v>
      </c>
      <c r="Y208" s="24">
        <v>0</v>
      </c>
      <c r="Z208" s="24">
        <v>0</v>
      </c>
      <c r="AA208" s="24">
        <v>20348</v>
      </c>
      <c r="AB208">
        <v>107834.08</v>
      </c>
      <c r="AC208">
        <v>0</v>
      </c>
      <c r="AD208">
        <v>40321.040000000001</v>
      </c>
      <c r="AE208">
        <v>7472.58</v>
      </c>
      <c r="AF208">
        <v>12141.28</v>
      </c>
      <c r="AG208">
        <v>165.07</v>
      </c>
      <c r="AH208">
        <v>0</v>
      </c>
      <c r="AI208">
        <v>912.69</v>
      </c>
      <c r="AJ208">
        <v>1090</v>
      </c>
      <c r="AK208">
        <v>2623.5</v>
      </c>
      <c r="AL208">
        <v>150.01</v>
      </c>
      <c r="AM208">
        <v>10436.280000000001</v>
      </c>
      <c r="AN208">
        <v>1015.6</v>
      </c>
      <c r="AO208">
        <v>728.65</v>
      </c>
      <c r="AP208">
        <v>691.61</v>
      </c>
      <c r="AQ208">
        <v>6996.34</v>
      </c>
      <c r="AR208">
        <v>2514.96</v>
      </c>
      <c r="AS208">
        <v>798.92</v>
      </c>
      <c r="AT208">
        <v>7788.26</v>
      </c>
      <c r="AU208">
        <v>3156.72</v>
      </c>
      <c r="AV208">
        <v>0</v>
      </c>
      <c r="AW208">
        <v>558.14</v>
      </c>
      <c r="AX208">
        <v>613.33000000000004</v>
      </c>
      <c r="AY208">
        <v>4413</v>
      </c>
      <c r="AZ208">
        <v>12045.03</v>
      </c>
      <c r="BA208">
        <v>17458.099999999999</v>
      </c>
      <c r="BB208">
        <v>17481.21</v>
      </c>
      <c r="BC208" s="24">
        <v>8227.94</v>
      </c>
      <c r="BD208" s="24">
        <v>0</v>
      </c>
      <c r="BE208" s="24">
        <v>0</v>
      </c>
      <c r="BF208" s="24">
        <v>0</v>
      </c>
      <c r="BG208" s="24">
        <v>256.02999999999997</v>
      </c>
      <c r="BH208" s="24">
        <v>0</v>
      </c>
      <c r="BI208" s="24">
        <v>4382.5</v>
      </c>
      <c r="BJ208" s="24">
        <v>0</v>
      </c>
      <c r="BK208" s="24">
        <v>0</v>
      </c>
      <c r="BL208" s="24">
        <v>1</v>
      </c>
      <c r="BM208" s="3">
        <v>0</v>
      </c>
      <c r="BN208" s="24">
        <v>1170</v>
      </c>
      <c r="BO208" s="24">
        <v>0</v>
      </c>
      <c r="BP208" s="24">
        <v>1549.35</v>
      </c>
      <c r="BQ208" s="24">
        <v>0</v>
      </c>
      <c r="BR208" s="3">
        <v>117850.80000000002</v>
      </c>
      <c r="BS208" s="3">
        <v>41922.82</v>
      </c>
      <c r="BT208" s="3">
        <v>18985.75</v>
      </c>
      <c r="BU208" s="3">
        <v>1241.4000000000001</v>
      </c>
      <c r="BV208" s="3">
        <v>0</v>
      </c>
      <c r="BW208" s="3"/>
    </row>
    <row r="209" spans="1:75" s="23" customFormat="1" ht="15" x14ac:dyDescent="0.25">
      <c r="A209" s="35">
        <v>3077</v>
      </c>
      <c r="B209" s="2" t="str">
        <f>_xlfn.XLOOKUP(A209,'Schools lookup'!A:A,'Schools lookup'!B:B)</f>
        <v>CIP3077</v>
      </c>
      <c r="C209" s="2" t="str">
        <f>_xlfn.XLOOKUP(A209,'Schools lookup'!A:A,'Schools lookup'!C:C)</f>
        <v>Osmaston CE (VC) Primary School</v>
      </c>
      <c r="D209" s="24">
        <v>141211.22</v>
      </c>
      <c r="E209" s="24">
        <v>0</v>
      </c>
      <c r="F209" s="24">
        <v>14620.45</v>
      </c>
      <c r="G209" s="24">
        <v>716238.41</v>
      </c>
      <c r="H209" s="24">
        <v>0</v>
      </c>
      <c r="I209" s="24">
        <v>4096.3</v>
      </c>
      <c r="J209" s="24">
        <v>0</v>
      </c>
      <c r="K209" s="24">
        <v>30242.5</v>
      </c>
      <c r="L209" s="24">
        <v>28930.05</v>
      </c>
      <c r="M209" s="24">
        <v>0</v>
      </c>
      <c r="N209" s="24">
        <v>0</v>
      </c>
      <c r="O209" s="24">
        <v>177482.23999999999</v>
      </c>
      <c r="P209" s="24">
        <v>29307.33</v>
      </c>
      <c r="Q209" s="24">
        <v>2473.35</v>
      </c>
      <c r="R209" s="24">
        <v>762.39</v>
      </c>
      <c r="S209" s="24">
        <v>0</v>
      </c>
      <c r="T209" s="3">
        <v>0</v>
      </c>
      <c r="U209" s="3">
        <v>0</v>
      </c>
      <c r="V209" s="3">
        <v>0</v>
      </c>
      <c r="W209" s="24">
        <v>0</v>
      </c>
      <c r="X209" s="24">
        <v>0</v>
      </c>
      <c r="Y209" s="24">
        <v>0</v>
      </c>
      <c r="Z209" s="24">
        <v>0</v>
      </c>
      <c r="AA209" s="24">
        <v>50743</v>
      </c>
      <c r="AB209">
        <v>397482.33</v>
      </c>
      <c r="AC209">
        <v>55474.77</v>
      </c>
      <c r="AD209">
        <v>178149.61</v>
      </c>
      <c r="AE209">
        <v>0</v>
      </c>
      <c r="AF209">
        <v>105179.22</v>
      </c>
      <c r="AG209">
        <v>57.83</v>
      </c>
      <c r="AH209">
        <v>13713.65</v>
      </c>
      <c r="AI209">
        <v>8409.59</v>
      </c>
      <c r="AJ209">
        <v>11179.01</v>
      </c>
      <c r="AK209">
        <v>9859.67</v>
      </c>
      <c r="AL209">
        <v>2062.4699999999998</v>
      </c>
      <c r="AM209">
        <v>29239.41</v>
      </c>
      <c r="AN209">
        <v>1297.46</v>
      </c>
      <c r="AO209">
        <v>16758.72</v>
      </c>
      <c r="AP209">
        <v>3252.19</v>
      </c>
      <c r="AQ209">
        <v>23385.07</v>
      </c>
      <c r="AR209">
        <v>6051.62</v>
      </c>
      <c r="AS209">
        <v>3058.63</v>
      </c>
      <c r="AT209">
        <v>33934.699999999997</v>
      </c>
      <c r="AU209">
        <v>11624.96</v>
      </c>
      <c r="AV209">
        <v>0</v>
      </c>
      <c r="AW209">
        <v>8116.36</v>
      </c>
      <c r="AX209">
        <v>4455.5</v>
      </c>
      <c r="AY209">
        <v>106116.67</v>
      </c>
      <c r="AZ209">
        <v>72332.12</v>
      </c>
      <c r="BA209">
        <v>0</v>
      </c>
      <c r="BB209">
        <v>41817.25</v>
      </c>
      <c r="BC209" s="24">
        <v>16389.29</v>
      </c>
      <c r="BD209" s="24">
        <v>0</v>
      </c>
      <c r="BE209" s="24">
        <v>0</v>
      </c>
      <c r="BF209" s="24">
        <v>0</v>
      </c>
      <c r="BG209" s="24">
        <v>0</v>
      </c>
      <c r="BH209" s="24">
        <v>0</v>
      </c>
      <c r="BI209" s="24">
        <v>5653.75</v>
      </c>
      <c r="BJ209" s="24">
        <v>0</v>
      </c>
      <c r="BK209" s="24">
        <v>0</v>
      </c>
      <c r="BL209" s="24">
        <v>1</v>
      </c>
      <c r="BM209" s="3">
        <v>0</v>
      </c>
      <c r="BN209" s="24">
        <v>4726.8599999999997</v>
      </c>
      <c r="BO209" s="24">
        <v>0</v>
      </c>
      <c r="BP209" s="24">
        <v>16599.48</v>
      </c>
      <c r="BQ209" s="24">
        <v>0</v>
      </c>
      <c r="BR209" s="3">
        <v>22088.879999999997</v>
      </c>
      <c r="BS209" s="3">
        <v>-1052.1400000000001</v>
      </c>
      <c r="BT209" s="3">
        <v>0</v>
      </c>
      <c r="BU209" s="3">
        <v>0</v>
      </c>
      <c r="BV209" s="3">
        <v>0</v>
      </c>
      <c r="BW209" s="3"/>
    </row>
    <row r="210" spans="1:75" s="23" customFormat="1" ht="15" x14ac:dyDescent="0.25">
      <c r="A210" s="35">
        <v>3079</v>
      </c>
      <c r="B210" s="2" t="str">
        <f>_xlfn.XLOOKUP(A210,'Schools lookup'!A:A,'Schools lookup'!B:B)</f>
        <v>CIP3079</v>
      </c>
      <c r="C210" s="2" t="str">
        <f>_xlfn.XLOOKUP(A210,'Schools lookup'!A:A,'Schools lookup'!C:C)</f>
        <v>Peak Forest CE Primary School</v>
      </c>
      <c r="D210" s="24">
        <v>43368.43</v>
      </c>
      <c r="E210" s="24">
        <v>0</v>
      </c>
      <c r="F210" s="24">
        <v>28616.25</v>
      </c>
      <c r="G210" s="24">
        <v>293831.99</v>
      </c>
      <c r="H210" s="24">
        <v>0</v>
      </c>
      <c r="I210" s="24">
        <v>0</v>
      </c>
      <c r="J210" s="24">
        <v>0</v>
      </c>
      <c r="K210" s="24">
        <v>1455</v>
      </c>
      <c r="L210" s="24">
        <v>9890.8799999999992</v>
      </c>
      <c r="M210" s="24">
        <v>0</v>
      </c>
      <c r="N210" s="24">
        <v>0</v>
      </c>
      <c r="O210" s="24">
        <v>10171.75</v>
      </c>
      <c r="P210" s="24">
        <v>5738.88</v>
      </c>
      <c r="Q210" s="24">
        <v>5850.64</v>
      </c>
      <c r="R210" s="24">
        <v>26.59</v>
      </c>
      <c r="S210" s="24">
        <v>3483</v>
      </c>
      <c r="T210" s="3">
        <v>0</v>
      </c>
      <c r="U210" s="3">
        <v>0</v>
      </c>
      <c r="V210" s="3">
        <v>0</v>
      </c>
      <c r="W210" s="24">
        <v>0</v>
      </c>
      <c r="X210" s="24">
        <v>0</v>
      </c>
      <c r="Y210" s="24">
        <v>0</v>
      </c>
      <c r="Z210" s="24">
        <v>0</v>
      </c>
      <c r="AA210" s="24">
        <v>23631</v>
      </c>
      <c r="AB210">
        <v>165799.03</v>
      </c>
      <c r="AC210">
        <v>0</v>
      </c>
      <c r="AD210">
        <v>72394.259999999995</v>
      </c>
      <c r="AE210">
        <v>13333</v>
      </c>
      <c r="AF210">
        <v>26939.439999999999</v>
      </c>
      <c r="AG210">
        <v>0</v>
      </c>
      <c r="AH210">
        <v>0</v>
      </c>
      <c r="AI210">
        <v>1156.8399999999999</v>
      </c>
      <c r="AJ210">
        <v>3010.55</v>
      </c>
      <c r="AK210">
        <v>3597.92</v>
      </c>
      <c r="AL210">
        <v>599.41</v>
      </c>
      <c r="AM210">
        <v>3048.76</v>
      </c>
      <c r="AN210">
        <v>0</v>
      </c>
      <c r="AO210">
        <v>788.31</v>
      </c>
      <c r="AP210">
        <v>254.22</v>
      </c>
      <c r="AQ210">
        <v>4719.6899999999996</v>
      </c>
      <c r="AR210">
        <v>2200.59</v>
      </c>
      <c r="AS210">
        <v>1388.25</v>
      </c>
      <c r="AT210">
        <v>28435.11</v>
      </c>
      <c r="AU210">
        <v>7934.06</v>
      </c>
      <c r="AV210">
        <v>0</v>
      </c>
      <c r="AW210">
        <v>254.77</v>
      </c>
      <c r="AX210">
        <v>1072.6600000000001</v>
      </c>
      <c r="AY210">
        <v>7575.8</v>
      </c>
      <c r="AZ210">
        <v>23964.59</v>
      </c>
      <c r="BA210">
        <v>205</v>
      </c>
      <c r="BB210">
        <v>7549.17</v>
      </c>
      <c r="BC210" s="24">
        <v>7986.91</v>
      </c>
      <c r="BD210" s="24">
        <v>0</v>
      </c>
      <c r="BE210" s="24">
        <v>0</v>
      </c>
      <c r="BF210" s="24">
        <v>0</v>
      </c>
      <c r="BG210" s="24">
        <v>0</v>
      </c>
      <c r="BH210" s="24">
        <v>0</v>
      </c>
      <c r="BI210" s="24">
        <v>4292.5</v>
      </c>
      <c r="BJ210" s="24">
        <v>0</v>
      </c>
      <c r="BK210" s="24">
        <v>0</v>
      </c>
      <c r="BL210" s="24">
        <v>1</v>
      </c>
      <c r="BM210" s="3">
        <v>0</v>
      </c>
      <c r="BN210" s="24">
        <v>15922.99</v>
      </c>
      <c r="BO210" s="24">
        <v>0</v>
      </c>
      <c r="BP210" s="24">
        <v>2932.92</v>
      </c>
      <c r="BQ210" s="24">
        <v>0</v>
      </c>
      <c r="BR210" s="3">
        <v>13239.93</v>
      </c>
      <c r="BS210" s="3">
        <v>14052.84</v>
      </c>
      <c r="BT210" s="3">
        <v>0</v>
      </c>
      <c r="BU210" s="3">
        <v>0</v>
      </c>
      <c r="BV210" s="3">
        <v>0</v>
      </c>
      <c r="BW210" s="3"/>
    </row>
    <row r="211" spans="1:75" s="23" customFormat="1" ht="15" x14ac:dyDescent="0.25">
      <c r="A211" s="35">
        <v>3080</v>
      </c>
      <c r="B211" s="2" t="str">
        <f>_xlfn.XLOOKUP(A211,'Schools lookup'!A:A,'Schools lookup'!B:B)</f>
        <v>CIP3080</v>
      </c>
      <c r="C211" s="2" t="str">
        <f>_xlfn.XLOOKUP(A211,'Schools lookup'!A:A,'Schools lookup'!C:C)</f>
        <v>St John's CofE Primary School</v>
      </c>
      <c r="D211" s="24">
        <v>66744.850000000006</v>
      </c>
      <c r="E211" s="24">
        <v>-7077.42</v>
      </c>
      <c r="F211" s="24">
        <v>11519.23</v>
      </c>
      <c r="G211" s="24">
        <v>1738699.08</v>
      </c>
      <c r="H211" s="24">
        <v>0</v>
      </c>
      <c r="I211" s="24">
        <v>99253.61</v>
      </c>
      <c r="J211" s="24">
        <v>0</v>
      </c>
      <c r="K211" s="24">
        <v>193801.8</v>
      </c>
      <c r="L211" s="24">
        <v>92604.63</v>
      </c>
      <c r="M211" s="24">
        <v>6000</v>
      </c>
      <c r="N211" s="24">
        <v>0</v>
      </c>
      <c r="O211" s="24">
        <v>10130.25</v>
      </c>
      <c r="P211" s="24">
        <v>24893.5</v>
      </c>
      <c r="Q211" s="24">
        <v>12181.29</v>
      </c>
      <c r="R211" s="24">
        <v>215.04</v>
      </c>
      <c r="S211" s="24">
        <v>9184</v>
      </c>
      <c r="T211" s="3">
        <v>0</v>
      </c>
      <c r="U211" s="3">
        <v>0</v>
      </c>
      <c r="V211" s="3">
        <v>0</v>
      </c>
      <c r="W211" s="24">
        <v>0</v>
      </c>
      <c r="X211" s="24">
        <v>0</v>
      </c>
      <c r="Y211" s="24">
        <v>0</v>
      </c>
      <c r="Z211" s="24">
        <v>0</v>
      </c>
      <c r="AA211" s="24">
        <v>54932</v>
      </c>
      <c r="AB211">
        <v>1035456.02</v>
      </c>
      <c r="AC211">
        <v>30812.68</v>
      </c>
      <c r="AD211">
        <v>484833.3</v>
      </c>
      <c r="AE211">
        <v>71800.399999999994</v>
      </c>
      <c r="AF211">
        <v>96985.65</v>
      </c>
      <c r="AG211">
        <v>0</v>
      </c>
      <c r="AH211">
        <v>29277.74</v>
      </c>
      <c r="AI211">
        <v>9745.93</v>
      </c>
      <c r="AJ211">
        <v>6539.17</v>
      </c>
      <c r="AK211">
        <v>23020.16</v>
      </c>
      <c r="AL211">
        <v>5542.82</v>
      </c>
      <c r="AM211">
        <v>33540.94</v>
      </c>
      <c r="AN211">
        <v>4768.67</v>
      </c>
      <c r="AO211">
        <v>6329.02</v>
      </c>
      <c r="AP211">
        <v>5087.71</v>
      </c>
      <c r="AQ211">
        <v>42804.61</v>
      </c>
      <c r="AR211">
        <v>28540.23</v>
      </c>
      <c r="AS211">
        <v>6461.46</v>
      </c>
      <c r="AT211">
        <v>40935.879999999997</v>
      </c>
      <c r="AU211">
        <v>23311.02</v>
      </c>
      <c r="AV211">
        <v>0</v>
      </c>
      <c r="AW211">
        <v>20933.490000000002</v>
      </c>
      <c r="AX211">
        <v>9660</v>
      </c>
      <c r="AY211">
        <v>6383.67</v>
      </c>
      <c r="AZ211">
        <v>107790.58</v>
      </c>
      <c r="BA211">
        <v>24886.880000000001</v>
      </c>
      <c r="BB211">
        <v>5783.34</v>
      </c>
      <c r="BC211" s="24">
        <v>28881.919999999998</v>
      </c>
      <c r="BD211" s="24">
        <v>0</v>
      </c>
      <c r="BE211" s="24">
        <v>0</v>
      </c>
      <c r="BF211" s="24">
        <v>0</v>
      </c>
      <c r="BG211" s="24">
        <v>3858.41</v>
      </c>
      <c r="BH211" s="24">
        <v>0</v>
      </c>
      <c r="BI211" s="24">
        <v>8059</v>
      </c>
      <c r="BJ211" s="24">
        <v>0</v>
      </c>
      <c r="BK211" s="24">
        <v>0</v>
      </c>
      <c r="BL211" s="24">
        <v>1</v>
      </c>
      <c r="BM211" s="3">
        <v>0</v>
      </c>
      <c r="BN211" s="24">
        <v>-1172.7</v>
      </c>
      <c r="BO211" s="24">
        <v>1969.8</v>
      </c>
      <c r="BP211" s="24">
        <v>5950</v>
      </c>
      <c r="BQ211" s="24">
        <v>0</v>
      </c>
      <c r="BR211" s="3">
        <v>118527</v>
      </c>
      <c r="BS211" s="3">
        <v>12831.13</v>
      </c>
      <c r="BT211" s="3">
        <v>0</v>
      </c>
      <c r="BU211" s="3">
        <v>-10935.83</v>
      </c>
      <c r="BV211" s="3">
        <v>0</v>
      </c>
      <c r="BW211" s="3"/>
    </row>
    <row r="212" spans="1:75" s="23" customFormat="1" ht="15" x14ac:dyDescent="0.25">
      <c r="A212" s="35">
        <v>3082</v>
      </c>
      <c r="B212" s="2" t="str">
        <f>_xlfn.XLOOKUP(A212,'Schools lookup'!A:A,'Schools lookup'!B:B)</f>
        <v>CIP3082</v>
      </c>
      <c r="C212" s="2" t="str">
        <f>_xlfn.XLOOKUP(A212,'Schools lookup'!A:A,'Schools lookup'!C:C)</f>
        <v>Risley Lower Grammar CE (VC) Primary School</v>
      </c>
      <c r="D212" s="24">
        <v>59453.05</v>
      </c>
      <c r="E212" s="24">
        <v>0</v>
      </c>
      <c r="F212" s="24">
        <v>8492.36</v>
      </c>
      <c r="G212" s="24">
        <v>585115.48</v>
      </c>
      <c r="H212" s="24">
        <v>0</v>
      </c>
      <c r="I212" s="24">
        <v>685.87</v>
      </c>
      <c r="J212" s="24">
        <v>0</v>
      </c>
      <c r="K212" s="24">
        <v>27980</v>
      </c>
      <c r="L212" s="24">
        <v>24263</v>
      </c>
      <c r="M212" s="24">
        <v>0</v>
      </c>
      <c r="N212" s="24">
        <v>0</v>
      </c>
      <c r="O212" s="24">
        <v>32340.5</v>
      </c>
      <c r="P212" s="24">
        <v>13557.47</v>
      </c>
      <c r="Q212" s="24">
        <v>689.01</v>
      </c>
      <c r="R212" s="24">
        <v>59.59</v>
      </c>
      <c r="S212" s="24">
        <v>3792</v>
      </c>
      <c r="T212" s="3">
        <v>0</v>
      </c>
      <c r="U212" s="3">
        <v>0</v>
      </c>
      <c r="V212" s="3">
        <v>0</v>
      </c>
      <c r="W212" s="24">
        <v>0</v>
      </c>
      <c r="X212" s="24">
        <v>0</v>
      </c>
      <c r="Y212" s="24">
        <v>0</v>
      </c>
      <c r="Z212" s="24">
        <v>0</v>
      </c>
      <c r="AA212" s="24">
        <v>31813</v>
      </c>
      <c r="AB212">
        <v>356307.29</v>
      </c>
      <c r="AC212">
        <v>1848.68</v>
      </c>
      <c r="AD212">
        <v>49922.239999999998</v>
      </c>
      <c r="AE212">
        <v>0</v>
      </c>
      <c r="AF212">
        <v>32702.83</v>
      </c>
      <c r="AG212">
        <v>0</v>
      </c>
      <c r="AH212">
        <v>23981.72</v>
      </c>
      <c r="AI212">
        <v>2274</v>
      </c>
      <c r="AJ212">
        <v>1839</v>
      </c>
      <c r="AK212">
        <v>6544.74</v>
      </c>
      <c r="AL212">
        <v>1867.97</v>
      </c>
      <c r="AM212">
        <v>12416.13</v>
      </c>
      <c r="AN212">
        <v>4267.28</v>
      </c>
      <c r="AO212">
        <v>37751.94</v>
      </c>
      <c r="AP212">
        <v>923.15</v>
      </c>
      <c r="AQ212">
        <v>15353.06</v>
      </c>
      <c r="AR212">
        <v>12050.85</v>
      </c>
      <c r="AS212">
        <v>3508.31</v>
      </c>
      <c r="AT212">
        <v>21878.61</v>
      </c>
      <c r="AU212">
        <v>18974.93</v>
      </c>
      <c r="AV212">
        <v>0</v>
      </c>
      <c r="AW212">
        <v>10291.99</v>
      </c>
      <c r="AX212">
        <v>3373.75</v>
      </c>
      <c r="AY212">
        <v>10582.7</v>
      </c>
      <c r="AZ212">
        <v>47592.49</v>
      </c>
      <c r="BA212">
        <v>4832</v>
      </c>
      <c r="BB212">
        <v>6004.3</v>
      </c>
      <c r="BC212" s="24">
        <v>21554.25</v>
      </c>
      <c r="BD212" s="24">
        <v>0</v>
      </c>
      <c r="BE212" s="24">
        <v>0</v>
      </c>
      <c r="BF212" s="24">
        <v>0</v>
      </c>
      <c r="BG212" s="24">
        <v>0</v>
      </c>
      <c r="BH212" s="24">
        <v>0</v>
      </c>
      <c r="BI212" s="24">
        <v>5462.5</v>
      </c>
      <c r="BJ212" s="24">
        <v>0</v>
      </c>
      <c r="BK212" s="24">
        <v>0</v>
      </c>
      <c r="BL212" s="24">
        <v>1</v>
      </c>
      <c r="BM212" s="3">
        <v>0</v>
      </c>
      <c r="BN212" s="24">
        <v>3852.29</v>
      </c>
      <c r="BO212" s="24">
        <v>0</v>
      </c>
      <c r="BP212" s="24">
        <v>7040.8</v>
      </c>
      <c r="BQ212" s="24">
        <v>0</v>
      </c>
      <c r="BR212" s="3">
        <v>71104.800000000003</v>
      </c>
      <c r="BS212" s="3">
        <v>3061.77</v>
      </c>
      <c r="BT212" s="3">
        <v>0</v>
      </c>
      <c r="BU212" s="3">
        <v>0</v>
      </c>
      <c r="BV212" s="3">
        <v>0</v>
      </c>
      <c r="BW212" s="3"/>
    </row>
    <row r="213" spans="1:75" s="23" customFormat="1" ht="15" x14ac:dyDescent="0.25">
      <c r="A213" s="35">
        <v>3083</v>
      </c>
      <c r="B213" s="2" t="str">
        <f>_xlfn.XLOOKUP(A213,'Schools lookup'!A:A,'Schools lookup'!B:B)</f>
        <v>CIP3083</v>
      </c>
      <c r="C213" s="2" t="str">
        <f>_xlfn.XLOOKUP(A213,'Schools lookup'!A:A,'Schools lookup'!C:C)</f>
        <v>Rosliston CofE Primary School</v>
      </c>
      <c r="D213" s="24">
        <v>-21686.12</v>
      </c>
      <c r="E213" s="24">
        <v>0</v>
      </c>
      <c r="F213" s="24">
        <v>22141.95</v>
      </c>
      <c r="G213" s="24">
        <v>406005.75</v>
      </c>
      <c r="H213" s="24">
        <v>0</v>
      </c>
      <c r="I213" s="24">
        <v>0</v>
      </c>
      <c r="J213" s="24">
        <v>0</v>
      </c>
      <c r="K213" s="24">
        <v>12335</v>
      </c>
      <c r="L213" s="24">
        <v>15341.55</v>
      </c>
      <c r="M213" s="24">
        <v>0</v>
      </c>
      <c r="N213" s="24">
        <v>0</v>
      </c>
      <c r="O213" s="24">
        <v>12818.55</v>
      </c>
      <c r="P213" s="24">
        <v>6331.99</v>
      </c>
      <c r="Q213" s="24">
        <v>247.92</v>
      </c>
      <c r="R213" s="24">
        <v>69.11</v>
      </c>
      <c r="S213" s="24">
        <v>6287.47</v>
      </c>
      <c r="T213" s="3">
        <v>0</v>
      </c>
      <c r="U213" s="3">
        <v>0</v>
      </c>
      <c r="V213" s="3">
        <v>0</v>
      </c>
      <c r="W213" s="24">
        <v>695</v>
      </c>
      <c r="X213" s="24">
        <v>0</v>
      </c>
      <c r="Y213" s="24">
        <v>0</v>
      </c>
      <c r="Z213" s="24">
        <v>0</v>
      </c>
      <c r="AA213" s="24">
        <v>30575</v>
      </c>
      <c r="AB213">
        <v>235992.5</v>
      </c>
      <c r="AC213">
        <v>0</v>
      </c>
      <c r="AD213">
        <v>70239.13</v>
      </c>
      <c r="AE213">
        <v>14447.48</v>
      </c>
      <c r="AF213">
        <v>30597.25</v>
      </c>
      <c r="AG213">
        <v>0</v>
      </c>
      <c r="AH213">
        <v>11286.79</v>
      </c>
      <c r="AI213">
        <v>1770.84</v>
      </c>
      <c r="AJ213">
        <v>2306</v>
      </c>
      <c r="AK213">
        <v>4998.34</v>
      </c>
      <c r="AL213">
        <v>988.86</v>
      </c>
      <c r="AM213">
        <v>6939.2</v>
      </c>
      <c r="AN213">
        <v>2070</v>
      </c>
      <c r="AO213">
        <v>1822.24</v>
      </c>
      <c r="AP213">
        <v>711.03</v>
      </c>
      <c r="AQ213">
        <v>8016.6</v>
      </c>
      <c r="AR213">
        <v>4505.97</v>
      </c>
      <c r="AS213">
        <v>3621.73</v>
      </c>
      <c r="AT213">
        <v>16557.849999999999</v>
      </c>
      <c r="AU213">
        <v>13544.05</v>
      </c>
      <c r="AV213">
        <v>0</v>
      </c>
      <c r="AW213">
        <v>2242.2199999999998</v>
      </c>
      <c r="AX213">
        <v>1868.75</v>
      </c>
      <c r="AY213">
        <v>3155.77</v>
      </c>
      <c r="AZ213">
        <v>38419.599999999999</v>
      </c>
      <c r="BA213">
        <v>1257.1500000000001</v>
      </c>
      <c r="BB213">
        <v>13161.17</v>
      </c>
      <c r="BC213" s="24">
        <v>21717.8</v>
      </c>
      <c r="BD213" s="24">
        <v>0</v>
      </c>
      <c r="BE213" s="24">
        <v>0</v>
      </c>
      <c r="BF213" s="24">
        <v>0</v>
      </c>
      <c r="BG213" s="24">
        <v>0</v>
      </c>
      <c r="BH213" s="24">
        <v>0</v>
      </c>
      <c r="BI213" s="24">
        <v>4776.25</v>
      </c>
      <c r="BJ213" s="24">
        <v>0</v>
      </c>
      <c r="BK213" s="24">
        <v>0</v>
      </c>
      <c r="BL213" s="24">
        <v>1</v>
      </c>
      <c r="BM213" s="3">
        <v>0</v>
      </c>
      <c r="BN213" s="24">
        <v>2575.77</v>
      </c>
      <c r="BO213" s="24">
        <v>2631.65</v>
      </c>
      <c r="BP213" s="24">
        <v>0</v>
      </c>
      <c r="BQ213" s="24">
        <v>0</v>
      </c>
      <c r="BR213" s="3">
        <v>-43912.3</v>
      </c>
      <c r="BS213" s="3">
        <v>21710.78</v>
      </c>
      <c r="BT213" s="3">
        <v>0</v>
      </c>
      <c r="BU213" s="3">
        <v>695</v>
      </c>
      <c r="BV213" s="3">
        <v>0</v>
      </c>
      <c r="BW213" s="3"/>
    </row>
    <row r="214" spans="1:75" s="23" customFormat="1" ht="15" x14ac:dyDescent="0.25">
      <c r="A214" s="35">
        <v>3087</v>
      </c>
      <c r="B214" s="2" t="str">
        <f>_xlfn.XLOOKUP(A214,'Schools lookup'!A:A,'Schools lookup'!B:B)</f>
        <v>CIP3087</v>
      </c>
      <c r="C214" s="2" t="str">
        <f>_xlfn.XLOOKUP(A214,'Schools lookup'!A:A,'Schools lookup'!C:C)</f>
        <v>St Andrew's CofE Primary School</v>
      </c>
      <c r="D214" s="24">
        <v>146785.28</v>
      </c>
      <c r="E214" s="24">
        <v>15798.85</v>
      </c>
      <c r="F214" s="24">
        <v>20372.84</v>
      </c>
      <c r="G214" s="24">
        <v>509237.8</v>
      </c>
      <c r="H214" s="24">
        <v>0</v>
      </c>
      <c r="I214" s="24">
        <v>7906.68</v>
      </c>
      <c r="J214" s="24">
        <v>0</v>
      </c>
      <c r="K214" s="24">
        <v>29345</v>
      </c>
      <c r="L214" s="24">
        <v>21691.26</v>
      </c>
      <c r="M214" s="24">
        <v>0</v>
      </c>
      <c r="N214" s="24">
        <v>0</v>
      </c>
      <c r="O214" s="24">
        <v>14530.2</v>
      </c>
      <c r="P214" s="24">
        <v>10477.1</v>
      </c>
      <c r="Q214" s="24">
        <v>4443.51</v>
      </c>
      <c r="R214" s="24">
        <v>0</v>
      </c>
      <c r="S214" s="24">
        <v>6770</v>
      </c>
      <c r="T214" s="3">
        <v>0</v>
      </c>
      <c r="U214" s="3">
        <v>0</v>
      </c>
      <c r="V214" s="3">
        <v>0</v>
      </c>
      <c r="W214" s="24">
        <v>13609.8</v>
      </c>
      <c r="X214" s="24">
        <v>0</v>
      </c>
      <c r="Y214" s="24">
        <v>0</v>
      </c>
      <c r="Z214" s="24">
        <v>0</v>
      </c>
      <c r="AA214" s="24">
        <v>28287</v>
      </c>
      <c r="AB214">
        <v>294839.09999999998</v>
      </c>
      <c r="AC214">
        <v>16272.89</v>
      </c>
      <c r="AD214">
        <v>93592.47</v>
      </c>
      <c r="AE214">
        <v>14845.47</v>
      </c>
      <c r="AF214">
        <v>35451.18</v>
      </c>
      <c r="AG214">
        <v>0</v>
      </c>
      <c r="AH214">
        <v>17285.560000000001</v>
      </c>
      <c r="AI214">
        <v>2309.11</v>
      </c>
      <c r="AJ214">
        <v>383</v>
      </c>
      <c r="AK214">
        <v>6847.55</v>
      </c>
      <c r="AL214">
        <v>660.96</v>
      </c>
      <c r="AM214">
        <v>9599.7199999999993</v>
      </c>
      <c r="AN214">
        <v>380</v>
      </c>
      <c r="AO214">
        <v>2565.6799999999998</v>
      </c>
      <c r="AP214">
        <v>1004.41</v>
      </c>
      <c r="AQ214">
        <v>11230.85</v>
      </c>
      <c r="AR214">
        <v>5370.49</v>
      </c>
      <c r="AS214">
        <v>1604.25</v>
      </c>
      <c r="AT214">
        <v>10267.959999999999</v>
      </c>
      <c r="AU214">
        <v>5893.41</v>
      </c>
      <c r="AV214">
        <v>0</v>
      </c>
      <c r="AW214">
        <v>7556.85</v>
      </c>
      <c r="AX214">
        <v>2702.5</v>
      </c>
      <c r="AY214">
        <v>5670.99</v>
      </c>
      <c r="AZ214">
        <v>39853.019999999997</v>
      </c>
      <c r="BA214">
        <v>2972.03</v>
      </c>
      <c r="BB214">
        <v>9514.9599999999991</v>
      </c>
      <c r="BC214" s="24">
        <v>13175.84</v>
      </c>
      <c r="BD214" s="24">
        <v>0</v>
      </c>
      <c r="BE214" s="24">
        <v>0</v>
      </c>
      <c r="BF214" s="24">
        <v>0</v>
      </c>
      <c r="BG214" s="24">
        <v>14185.56</v>
      </c>
      <c r="BH214" s="24">
        <v>500</v>
      </c>
      <c r="BI214" s="24">
        <v>5192.5</v>
      </c>
      <c r="BJ214" s="24">
        <v>0</v>
      </c>
      <c r="BK214" s="24">
        <v>0</v>
      </c>
      <c r="BL214" s="24">
        <v>1</v>
      </c>
      <c r="BM214" s="3">
        <v>0</v>
      </c>
      <c r="BN214" s="24">
        <v>0</v>
      </c>
      <c r="BO214" s="24">
        <v>0</v>
      </c>
      <c r="BP214" s="24">
        <v>4449.72</v>
      </c>
      <c r="BQ214" s="24">
        <v>0</v>
      </c>
      <c r="BR214" s="3">
        <v>167623.94</v>
      </c>
      <c r="BS214" s="3">
        <v>21115.62</v>
      </c>
      <c r="BT214" s="3">
        <v>0</v>
      </c>
      <c r="BU214" s="3">
        <v>14723.090000000002</v>
      </c>
      <c r="BV214" s="3">
        <v>0</v>
      </c>
      <c r="BW214" s="3"/>
    </row>
    <row r="215" spans="1:75" s="23" customFormat="1" ht="15" x14ac:dyDescent="0.25">
      <c r="A215" s="35">
        <v>3088</v>
      </c>
      <c r="B215" s="2" t="str">
        <f>_xlfn.XLOOKUP(A215,'Schools lookup'!A:A,'Schools lookup'!B:B)</f>
        <v>CIP3088</v>
      </c>
      <c r="C215" s="2" t="str">
        <f>_xlfn.XLOOKUP(A215,'Schools lookup'!A:A,'Schools lookup'!C:C)</f>
        <v>Stanley Common CofE Primary School</v>
      </c>
      <c r="D215" s="24">
        <v>53124.75</v>
      </c>
      <c r="E215" s="24">
        <v>27600</v>
      </c>
      <c r="F215" s="24">
        <v>22872.37</v>
      </c>
      <c r="G215" s="24">
        <v>357128.78</v>
      </c>
      <c r="H215" s="24">
        <v>0</v>
      </c>
      <c r="I215" s="24">
        <v>67.209999999999994</v>
      </c>
      <c r="J215" s="24">
        <v>0</v>
      </c>
      <c r="K215" s="24">
        <v>32010</v>
      </c>
      <c r="L215" s="24">
        <v>15532.76</v>
      </c>
      <c r="M215" s="24">
        <v>0</v>
      </c>
      <c r="N215" s="24">
        <v>0</v>
      </c>
      <c r="O215" s="24">
        <v>5530.14</v>
      </c>
      <c r="P215" s="24">
        <v>3296.04</v>
      </c>
      <c r="Q215" s="24">
        <v>3806.89</v>
      </c>
      <c r="R215" s="24">
        <v>40.42</v>
      </c>
      <c r="S215" s="24">
        <v>0</v>
      </c>
      <c r="T215" s="3">
        <v>0</v>
      </c>
      <c r="U215" s="3">
        <v>0</v>
      </c>
      <c r="V215" s="3">
        <v>0</v>
      </c>
      <c r="W215" s="24">
        <v>2400</v>
      </c>
      <c r="X215" s="24">
        <v>0</v>
      </c>
      <c r="Y215" s="24">
        <v>0</v>
      </c>
      <c r="Z215" s="24">
        <v>0</v>
      </c>
      <c r="AA215" s="24">
        <v>22336</v>
      </c>
      <c r="AB215">
        <v>155939.32999999999</v>
      </c>
      <c r="AC215">
        <v>11721.94</v>
      </c>
      <c r="AD215">
        <v>98456.87</v>
      </c>
      <c r="AE215">
        <v>12008.34</v>
      </c>
      <c r="AF215">
        <v>13635.62</v>
      </c>
      <c r="AG215">
        <v>0</v>
      </c>
      <c r="AH215">
        <v>9693.14</v>
      </c>
      <c r="AI215">
        <v>1663.98</v>
      </c>
      <c r="AJ215">
        <v>600</v>
      </c>
      <c r="AK215">
        <v>3676.04</v>
      </c>
      <c r="AL215">
        <v>838.19</v>
      </c>
      <c r="AM215">
        <v>10008.76</v>
      </c>
      <c r="AN215">
        <v>739.06</v>
      </c>
      <c r="AO215">
        <v>1519.3</v>
      </c>
      <c r="AP215">
        <v>1050.92</v>
      </c>
      <c r="AQ215">
        <v>8583.7099999999991</v>
      </c>
      <c r="AR215">
        <v>3740.66</v>
      </c>
      <c r="AS215">
        <v>1600</v>
      </c>
      <c r="AT215">
        <v>12458.64</v>
      </c>
      <c r="AU215">
        <v>3332.39</v>
      </c>
      <c r="AV215">
        <v>0</v>
      </c>
      <c r="AW215">
        <v>737.94</v>
      </c>
      <c r="AX215">
        <v>1543.39</v>
      </c>
      <c r="AY215">
        <v>9541.1200000000008</v>
      </c>
      <c r="AZ215">
        <v>25215.24</v>
      </c>
      <c r="BA215">
        <v>32207.62</v>
      </c>
      <c r="BB215">
        <v>45714.26</v>
      </c>
      <c r="BC215" s="24">
        <v>16541.7</v>
      </c>
      <c r="BD215" s="24">
        <v>0</v>
      </c>
      <c r="BE215" s="24">
        <v>0</v>
      </c>
      <c r="BF215" s="24">
        <v>0</v>
      </c>
      <c r="BG215" s="24">
        <v>0</v>
      </c>
      <c r="BH215" s="24">
        <v>0</v>
      </c>
      <c r="BI215" s="24">
        <v>4652.5</v>
      </c>
      <c r="BJ215" s="24">
        <v>0</v>
      </c>
      <c r="BK215" s="24">
        <v>0</v>
      </c>
      <c r="BL215" s="24">
        <v>1</v>
      </c>
      <c r="BM215" s="3">
        <v>0</v>
      </c>
      <c r="BN215" s="24">
        <v>0</v>
      </c>
      <c r="BO215" s="24">
        <v>0</v>
      </c>
      <c r="BP215" s="24">
        <v>0</v>
      </c>
      <c r="BQ215" s="24">
        <v>0</v>
      </c>
      <c r="BR215" s="3">
        <v>10104.580000000002</v>
      </c>
      <c r="BS215" s="3">
        <v>27524.87</v>
      </c>
      <c r="BT215" s="3">
        <v>0</v>
      </c>
      <c r="BU215" s="3">
        <v>30000</v>
      </c>
      <c r="BV215" s="3">
        <v>0</v>
      </c>
      <c r="BW215" s="3"/>
    </row>
    <row r="216" spans="1:75" s="23" customFormat="1" ht="15" x14ac:dyDescent="0.25">
      <c r="A216" s="35">
        <v>3090</v>
      </c>
      <c r="B216" s="2" t="str">
        <f>_xlfn.XLOOKUP(A216,'Schools lookup'!A:A,'Schools lookup'!B:B)</f>
        <v>CIP3090</v>
      </c>
      <c r="C216" s="2" t="str">
        <f>_xlfn.XLOOKUP(A216,'Schools lookup'!A:A,'Schools lookup'!C:C)</f>
        <v>Stanton-in-Peak CofE Primary School</v>
      </c>
      <c r="D216" s="24">
        <v>62907.72</v>
      </c>
      <c r="E216" s="24">
        <v>-43.05</v>
      </c>
      <c r="F216" s="24">
        <v>24785.17</v>
      </c>
      <c r="G216" s="24">
        <v>396478.78</v>
      </c>
      <c r="H216" s="24">
        <v>0</v>
      </c>
      <c r="I216" s="24">
        <v>7376.04</v>
      </c>
      <c r="J216" s="24">
        <v>0</v>
      </c>
      <c r="K216" s="24">
        <v>13095</v>
      </c>
      <c r="L216" s="24">
        <v>14726.08</v>
      </c>
      <c r="M216" s="24">
        <v>8774.4</v>
      </c>
      <c r="N216" s="24">
        <v>0</v>
      </c>
      <c r="O216" s="24">
        <v>7095.74</v>
      </c>
      <c r="P216" s="24">
        <v>7515.7</v>
      </c>
      <c r="Q216" s="24">
        <v>5559.91</v>
      </c>
      <c r="R216" s="24">
        <v>211.28</v>
      </c>
      <c r="S216" s="24">
        <v>5963.6</v>
      </c>
      <c r="T216" s="3">
        <v>0</v>
      </c>
      <c r="U216" s="3">
        <v>0</v>
      </c>
      <c r="V216" s="3">
        <v>0</v>
      </c>
      <c r="W216" s="24">
        <v>0</v>
      </c>
      <c r="X216" s="24">
        <v>0</v>
      </c>
      <c r="Y216" s="24">
        <v>0</v>
      </c>
      <c r="Z216" s="24">
        <v>0</v>
      </c>
      <c r="AA216" s="24">
        <v>24335</v>
      </c>
      <c r="AB216">
        <v>231686.1</v>
      </c>
      <c r="AC216">
        <v>448.42</v>
      </c>
      <c r="AD216">
        <v>69557.5</v>
      </c>
      <c r="AE216">
        <v>0</v>
      </c>
      <c r="AF216">
        <v>25178.58</v>
      </c>
      <c r="AG216">
        <v>0</v>
      </c>
      <c r="AH216">
        <v>0</v>
      </c>
      <c r="AI216">
        <v>1650.51</v>
      </c>
      <c r="AJ216">
        <v>755.4</v>
      </c>
      <c r="AK216">
        <v>5022.18</v>
      </c>
      <c r="AL216">
        <v>985.7</v>
      </c>
      <c r="AM216">
        <v>10399.25</v>
      </c>
      <c r="AN216">
        <v>863</v>
      </c>
      <c r="AO216">
        <v>19827.830000000002</v>
      </c>
      <c r="AP216">
        <v>1855.73</v>
      </c>
      <c r="AQ216">
        <v>13808.07</v>
      </c>
      <c r="AR216">
        <v>4086.81</v>
      </c>
      <c r="AS216">
        <v>740.57</v>
      </c>
      <c r="AT216">
        <v>16872.849999999999</v>
      </c>
      <c r="AU216">
        <v>8345.44</v>
      </c>
      <c r="AV216">
        <v>0</v>
      </c>
      <c r="AW216">
        <v>3001.2</v>
      </c>
      <c r="AX216">
        <v>1753.75</v>
      </c>
      <c r="AY216">
        <v>13110</v>
      </c>
      <c r="AZ216">
        <v>29489.69</v>
      </c>
      <c r="BA216">
        <v>9094.98</v>
      </c>
      <c r="BB216">
        <v>7659.8</v>
      </c>
      <c r="BC216" s="24">
        <v>11390.59</v>
      </c>
      <c r="BD216" s="24">
        <v>0</v>
      </c>
      <c r="BE216" s="24">
        <v>0</v>
      </c>
      <c r="BF216" s="24">
        <v>0</v>
      </c>
      <c r="BG216" s="24">
        <v>0</v>
      </c>
      <c r="BH216" s="24">
        <v>0</v>
      </c>
      <c r="BI216" s="24">
        <v>4810</v>
      </c>
      <c r="BJ216" s="24">
        <v>0</v>
      </c>
      <c r="BK216" s="24">
        <v>0</v>
      </c>
      <c r="BL216" s="24">
        <v>1</v>
      </c>
      <c r="BM216" s="3">
        <v>0</v>
      </c>
      <c r="BN216" s="24">
        <v>1174.97</v>
      </c>
      <c r="BO216" s="24">
        <v>0</v>
      </c>
      <c r="BP216" s="24">
        <v>1704.34</v>
      </c>
      <c r="BQ216" s="24">
        <v>0</v>
      </c>
      <c r="BR216" s="3">
        <v>66455.790000000008</v>
      </c>
      <c r="BS216" s="3">
        <v>26715.86</v>
      </c>
      <c r="BT216" s="3">
        <v>0</v>
      </c>
      <c r="BU216" s="3">
        <v>-43.05</v>
      </c>
      <c r="BV216" s="3">
        <v>0</v>
      </c>
      <c r="BW216" s="3"/>
    </row>
    <row r="217" spans="1:75" s="23" customFormat="1" ht="15" x14ac:dyDescent="0.25">
      <c r="A217" s="35">
        <v>3093</v>
      </c>
      <c r="B217" s="2" t="str">
        <f>_xlfn.XLOOKUP(A217,'Schools lookup'!A:A,'Schools lookup'!B:B)</f>
        <v>CIP3093</v>
      </c>
      <c r="C217" s="2" t="str">
        <f>_xlfn.XLOOKUP(A217,'Schools lookup'!A:A,'Schools lookup'!C:C)</f>
        <v>Stoney Middleton CofE (C) Primary School</v>
      </c>
      <c r="D217" s="24">
        <v>178725.04</v>
      </c>
      <c r="E217" s="24">
        <v>910.27</v>
      </c>
      <c r="F217" s="24">
        <v>10457.77</v>
      </c>
      <c r="G217" s="24">
        <v>209744.59</v>
      </c>
      <c r="H217" s="24">
        <v>0</v>
      </c>
      <c r="I217" s="24">
        <v>6051.47</v>
      </c>
      <c r="J217" s="24">
        <v>0</v>
      </c>
      <c r="K217" s="24">
        <v>7605.66</v>
      </c>
      <c r="L217" s="24">
        <v>8063.38</v>
      </c>
      <c r="M217" s="24">
        <v>0</v>
      </c>
      <c r="N217" s="24">
        <v>0</v>
      </c>
      <c r="O217" s="24">
        <v>10153.530000000001</v>
      </c>
      <c r="P217" s="24">
        <v>231.18</v>
      </c>
      <c r="Q217" s="24">
        <v>3137.41</v>
      </c>
      <c r="R217" s="24">
        <v>21.95</v>
      </c>
      <c r="S217" s="24">
        <v>730.42</v>
      </c>
      <c r="T217" s="3">
        <v>0</v>
      </c>
      <c r="U217" s="3">
        <v>0</v>
      </c>
      <c r="V217" s="3">
        <v>0</v>
      </c>
      <c r="W217" s="24">
        <v>147</v>
      </c>
      <c r="X217" s="24">
        <v>0</v>
      </c>
      <c r="Y217" s="24">
        <v>0</v>
      </c>
      <c r="Z217" s="24">
        <v>0</v>
      </c>
      <c r="AA217" s="24">
        <v>10840</v>
      </c>
      <c r="AB217">
        <v>127151.74</v>
      </c>
      <c r="AC217">
        <v>0</v>
      </c>
      <c r="AD217">
        <v>49041.26</v>
      </c>
      <c r="AE217">
        <v>13333</v>
      </c>
      <c r="AF217">
        <v>31604</v>
      </c>
      <c r="AG217">
        <v>0</v>
      </c>
      <c r="AH217">
        <v>0</v>
      </c>
      <c r="AI217">
        <v>621.03</v>
      </c>
      <c r="AJ217">
        <v>2470.56</v>
      </c>
      <c r="AK217">
        <v>2364.11</v>
      </c>
      <c r="AL217">
        <v>373.86</v>
      </c>
      <c r="AM217">
        <v>8924.4699999999993</v>
      </c>
      <c r="AN217">
        <v>0</v>
      </c>
      <c r="AO217">
        <v>526.48</v>
      </c>
      <c r="AP217">
        <v>694.96</v>
      </c>
      <c r="AQ217">
        <v>5785.88</v>
      </c>
      <c r="AR217">
        <v>1676.64</v>
      </c>
      <c r="AS217">
        <v>555.9</v>
      </c>
      <c r="AT217">
        <v>20455.91</v>
      </c>
      <c r="AU217">
        <v>6324.79</v>
      </c>
      <c r="AV217">
        <v>0</v>
      </c>
      <c r="AW217">
        <v>300.04000000000002</v>
      </c>
      <c r="AX217">
        <v>611.91</v>
      </c>
      <c r="AY217">
        <v>4336.96</v>
      </c>
      <c r="AZ217">
        <v>10131.879999999999</v>
      </c>
      <c r="BA217">
        <v>5037</v>
      </c>
      <c r="BB217">
        <v>15499.08</v>
      </c>
      <c r="BC217" s="24">
        <v>7794.38</v>
      </c>
      <c r="BD217" s="24">
        <v>0</v>
      </c>
      <c r="BE217" s="24">
        <v>0</v>
      </c>
      <c r="BF217" s="24">
        <v>0</v>
      </c>
      <c r="BG217" s="24">
        <v>0</v>
      </c>
      <c r="BH217" s="24">
        <v>0</v>
      </c>
      <c r="BI217" s="24">
        <v>4148.95</v>
      </c>
      <c r="BJ217" s="24">
        <v>0</v>
      </c>
      <c r="BK217" s="24">
        <v>0</v>
      </c>
      <c r="BL217" s="24">
        <v>1</v>
      </c>
      <c r="BM217" s="3">
        <v>0</v>
      </c>
      <c r="BN217" s="24">
        <v>0</v>
      </c>
      <c r="BO217" s="24">
        <v>412</v>
      </c>
      <c r="BP217" s="24">
        <v>0</v>
      </c>
      <c r="BQ217" s="24">
        <v>0</v>
      </c>
      <c r="BR217" s="3">
        <v>119689.08</v>
      </c>
      <c r="BS217" s="3">
        <v>14194.72</v>
      </c>
      <c r="BT217" s="3">
        <v>0</v>
      </c>
      <c r="BU217" s="3">
        <v>1057.27</v>
      </c>
      <c r="BV217" s="3">
        <v>0</v>
      </c>
      <c r="BW217" s="3"/>
    </row>
    <row r="218" spans="1:75" s="23" customFormat="1" ht="15" x14ac:dyDescent="0.25">
      <c r="A218" s="35">
        <v>3094</v>
      </c>
      <c r="B218" s="2" t="str">
        <f>_xlfn.XLOOKUP(A218,'Schools lookup'!A:A,'Schools lookup'!B:B)</f>
        <v>CIP3094</v>
      </c>
      <c r="C218" s="2" t="str">
        <f>_xlfn.XLOOKUP(A218,'Schools lookup'!A:A,'Schools lookup'!C:C)</f>
        <v>Stretton Handley Church of England Primary School</v>
      </c>
      <c r="D218" s="24">
        <v>53258.84</v>
      </c>
      <c r="E218" s="24">
        <v>0</v>
      </c>
      <c r="F218" s="24">
        <v>23534.51</v>
      </c>
      <c r="G218" s="24">
        <v>354722.41</v>
      </c>
      <c r="H218" s="24">
        <v>0</v>
      </c>
      <c r="I218" s="24">
        <v>11689.2</v>
      </c>
      <c r="J218" s="24">
        <v>0</v>
      </c>
      <c r="K218" s="24">
        <v>16965</v>
      </c>
      <c r="L218" s="24">
        <v>16311.69</v>
      </c>
      <c r="M218" s="24">
        <v>0</v>
      </c>
      <c r="N218" s="24">
        <v>0</v>
      </c>
      <c r="O218" s="24">
        <v>3680.21</v>
      </c>
      <c r="P218" s="24">
        <v>9041.99</v>
      </c>
      <c r="Q218" s="24">
        <v>2995.11</v>
      </c>
      <c r="R218" s="24">
        <v>2210.9299999999998</v>
      </c>
      <c r="S218" s="24">
        <v>7337.51</v>
      </c>
      <c r="T218" s="3">
        <v>0</v>
      </c>
      <c r="U218" s="3">
        <v>0</v>
      </c>
      <c r="V218" s="3">
        <v>0</v>
      </c>
      <c r="W218" s="24">
        <v>3002.67</v>
      </c>
      <c r="X218" s="24">
        <v>0</v>
      </c>
      <c r="Y218" s="24">
        <v>0</v>
      </c>
      <c r="Z218" s="24">
        <v>0</v>
      </c>
      <c r="AA218" s="24">
        <v>22083</v>
      </c>
      <c r="AB218">
        <v>239458.84</v>
      </c>
      <c r="AC218">
        <v>5028.99</v>
      </c>
      <c r="AD218">
        <v>76004.37</v>
      </c>
      <c r="AE218">
        <v>15497.77</v>
      </c>
      <c r="AF218">
        <v>19848.73</v>
      </c>
      <c r="AG218">
        <v>0</v>
      </c>
      <c r="AH218">
        <v>10538.12</v>
      </c>
      <c r="AI218">
        <v>1880.7</v>
      </c>
      <c r="AJ218">
        <v>3675</v>
      </c>
      <c r="AK218">
        <v>4494.3500000000004</v>
      </c>
      <c r="AL218">
        <v>842.1</v>
      </c>
      <c r="AM218">
        <v>3847.03</v>
      </c>
      <c r="AN218">
        <v>1909.82</v>
      </c>
      <c r="AO218">
        <v>2413.5100000000002</v>
      </c>
      <c r="AP218">
        <v>1103.8</v>
      </c>
      <c r="AQ218">
        <v>11172.1</v>
      </c>
      <c r="AR218">
        <v>3542.9</v>
      </c>
      <c r="AS218">
        <v>1166.98</v>
      </c>
      <c r="AT218">
        <v>19708.349999999999</v>
      </c>
      <c r="AU218">
        <v>4647.0600000000004</v>
      </c>
      <c r="AV218">
        <v>0</v>
      </c>
      <c r="AW218">
        <v>1368.96</v>
      </c>
      <c r="AX218">
        <v>1476.25</v>
      </c>
      <c r="AY218">
        <v>6521.39</v>
      </c>
      <c r="AZ218">
        <v>29559.05</v>
      </c>
      <c r="BA218">
        <v>0</v>
      </c>
      <c r="BB218">
        <v>5954.17</v>
      </c>
      <c r="BC218" s="24">
        <v>14018.98</v>
      </c>
      <c r="BD218" s="24">
        <v>0</v>
      </c>
      <c r="BE218" s="24">
        <v>0</v>
      </c>
      <c r="BF218" s="24">
        <v>0</v>
      </c>
      <c r="BG218" s="24">
        <v>0</v>
      </c>
      <c r="BH218" s="24">
        <v>0</v>
      </c>
      <c r="BI218" s="24">
        <v>4438.75</v>
      </c>
      <c r="BJ218" s="24">
        <v>0</v>
      </c>
      <c r="BK218" s="24">
        <v>0</v>
      </c>
      <c r="BL218" s="24">
        <v>1</v>
      </c>
      <c r="BM218" s="3">
        <v>0</v>
      </c>
      <c r="BN218" s="24">
        <v>13917.31</v>
      </c>
      <c r="BO218" s="24">
        <v>379.97</v>
      </c>
      <c r="BP218" s="24">
        <v>2310</v>
      </c>
      <c r="BQ218" s="24">
        <v>0</v>
      </c>
      <c r="BR218" s="3">
        <v>14616.519999999999</v>
      </c>
      <c r="BS218" s="3">
        <v>11365.98</v>
      </c>
      <c r="BT218" s="3">
        <v>0</v>
      </c>
      <c r="BU218" s="3">
        <v>3002.67</v>
      </c>
      <c r="BV218" s="3">
        <v>0</v>
      </c>
      <c r="BW218" s="3"/>
    </row>
    <row r="219" spans="1:75" s="23" customFormat="1" ht="15" x14ac:dyDescent="0.25">
      <c r="A219" s="35">
        <v>3098</v>
      </c>
      <c r="B219" s="2" t="str">
        <f>_xlfn.XLOOKUP(A219,'Schools lookup'!A:A,'Schools lookup'!B:B)</f>
        <v>CIP3098</v>
      </c>
      <c r="C219" s="2" t="str">
        <f>_xlfn.XLOOKUP(A219,'Schools lookup'!A:A,'Schools lookup'!C:C)</f>
        <v>Mugginton CofE Primary School</v>
      </c>
      <c r="D219" s="24">
        <v>-3101.01</v>
      </c>
      <c r="E219" s="24">
        <v>36011.65</v>
      </c>
      <c r="F219" s="24">
        <v>-43899.32</v>
      </c>
      <c r="G219" s="24">
        <v>370769.38</v>
      </c>
      <c r="H219" s="24">
        <v>0</v>
      </c>
      <c r="I219" s="24">
        <v>628.84</v>
      </c>
      <c r="J219" s="24">
        <v>0</v>
      </c>
      <c r="K219" s="24">
        <v>10185</v>
      </c>
      <c r="L219" s="24">
        <v>15900.38</v>
      </c>
      <c r="M219" s="24">
        <v>0</v>
      </c>
      <c r="N219" s="24">
        <v>0</v>
      </c>
      <c r="O219" s="24">
        <v>-9.9</v>
      </c>
      <c r="P219" s="24">
        <v>8923.98</v>
      </c>
      <c r="Q219" s="24">
        <v>0</v>
      </c>
      <c r="R219" s="24">
        <v>0</v>
      </c>
      <c r="S219" s="24">
        <v>2993.99</v>
      </c>
      <c r="T219" s="3">
        <v>0</v>
      </c>
      <c r="U219" s="3">
        <v>0</v>
      </c>
      <c r="V219" s="3">
        <v>0</v>
      </c>
      <c r="W219" s="24">
        <v>2141.6</v>
      </c>
      <c r="X219" s="24">
        <v>0</v>
      </c>
      <c r="Y219" s="24">
        <v>0</v>
      </c>
      <c r="Z219" s="24">
        <v>0</v>
      </c>
      <c r="AA219" s="24">
        <v>21062</v>
      </c>
      <c r="AB219">
        <v>266428.75</v>
      </c>
      <c r="AC219">
        <v>13664.61</v>
      </c>
      <c r="AD219">
        <v>62897.82</v>
      </c>
      <c r="AE219">
        <v>0</v>
      </c>
      <c r="AF219">
        <v>8248.33</v>
      </c>
      <c r="AG219">
        <v>0</v>
      </c>
      <c r="AH219">
        <v>10883.23</v>
      </c>
      <c r="AI219">
        <v>1663.13</v>
      </c>
      <c r="AJ219">
        <v>2015</v>
      </c>
      <c r="AK219">
        <v>613.75</v>
      </c>
      <c r="AL219">
        <v>330.48</v>
      </c>
      <c r="AM219">
        <v>3050.62</v>
      </c>
      <c r="AN219">
        <v>0</v>
      </c>
      <c r="AO219">
        <v>8144.72</v>
      </c>
      <c r="AP219">
        <v>363.67</v>
      </c>
      <c r="AQ219">
        <v>3665.79</v>
      </c>
      <c r="AR219">
        <v>2724.54</v>
      </c>
      <c r="AS219">
        <v>3162.44</v>
      </c>
      <c r="AT219">
        <v>13945.29</v>
      </c>
      <c r="AU219">
        <v>3868</v>
      </c>
      <c r="AV219">
        <v>0</v>
      </c>
      <c r="AW219">
        <v>1915.19</v>
      </c>
      <c r="AX219">
        <v>1997.25</v>
      </c>
      <c r="AY219">
        <v>4433.22</v>
      </c>
      <c r="AZ219">
        <v>29178.12</v>
      </c>
      <c r="BA219">
        <v>2933.4</v>
      </c>
      <c r="BB219">
        <v>5840.25</v>
      </c>
      <c r="BC219" s="24">
        <v>5700.97</v>
      </c>
      <c r="BD219" s="24">
        <v>0</v>
      </c>
      <c r="BE219" s="24">
        <v>0</v>
      </c>
      <c r="BF219" s="24">
        <v>0</v>
      </c>
      <c r="BG219" s="24">
        <v>10738.99</v>
      </c>
      <c r="BH219" s="24">
        <v>0</v>
      </c>
      <c r="BI219" s="24">
        <v>4641.25</v>
      </c>
      <c r="BJ219" s="24">
        <v>0</v>
      </c>
      <c r="BK219" s="24">
        <v>0</v>
      </c>
      <c r="BL219" s="24">
        <v>1</v>
      </c>
      <c r="BM219" s="3">
        <v>0</v>
      </c>
      <c r="BN219" s="24">
        <v>0</v>
      </c>
      <c r="BO219" s="24">
        <v>0</v>
      </c>
      <c r="BP219" s="24">
        <v>9966.6</v>
      </c>
      <c r="BQ219" s="24">
        <v>0</v>
      </c>
      <c r="BR219" s="3">
        <v>-30316.29</v>
      </c>
      <c r="BS219" s="3">
        <v>-49224.67</v>
      </c>
      <c r="BT219" s="3">
        <v>0</v>
      </c>
      <c r="BU219" s="3">
        <v>27414.260000000002</v>
      </c>
      <c r="BV219" s="3">
        <v>0</v>
      </c>
      <c r="BW219" s="3"/>
    </row>
    <row r="220" spans="1:75" s="23" customFormat="1" ht="15" x14ac:dyDescent="0.25">
      <c r="A220" s="35">
        <v>3099</v>
      </c>
      <c r="B220" s="2" t="str">
        <f>_xlfn.XLOOKUP(A220,'Schools lookup'!A:A,'Schools lookup'!B:B)</f>
        <v>CIP3099</v>
      </c>
      <c r="C220" s="2" t="str">
        <f>_xlfn.XLOOKUP(A220,'Schools lookup'!A:A,'Schools lookup'!C:C)</f>
        <v>Winster CofE Primary School</v>
      </c>
      <c r="D220" s="24">
        <v>35270</v>
      </c>
      <c r="E220" s="24">
        <v>23250.42</v>
      </c>
      <c r="F220" s="24">
        <v>27161.21</v>
      </c>
      <c r="G220" s="24">
        <v>230682.96</v>
      </c>
      <c r="H220" s="24">
        <v>0</v>
      </c>
      <c r="I220" s="24">
        <v>13911.1</v>
      </c>
      <c r="J220" s="24">
        <v>0</v>
      </c>
      <c r="K220" s="24">
        <v>8730</v>
      </c>
      <c r="L220" s="24">
        <v>9834.76</v>
      </c>
      <c r="M220" s="24">
        <v>0</v>
      </c>
      <c r="N220" s="24">
        <v>0</v>
      </c>
      <c r="O220" s="24">
        <v>10182.68</v>
      </c>
      <c r="P220" s="24">
        <v>1771.4</v>
      </c>
      <c r="Q220" s="24">
        <v>4075.02</v>
      </c>
      <c r="R220" s="24">
        <v>23.64</v>
      </c>
      <c r="S220" s="24">
        <v>0</v>
      </c>
      <c r="T220" s="3">
        <v>0</v>
      </c>
      <c r="U220" s="3">
        <v>0</v>
      </c>
      <c r="V220" s="3">
        <v>0</v>
      </c>
      <c r="W220" s="24">
        <v>0</v>
      </c>
      <c r="X220" s="24">
        <v>0</v>
      </c>
      <c r="Y220" s="24">
        <v>0</v>
      </c>
      <c r="Z220" s="24">
        <v>0</v>
      </c>
      <c r="AA220" s="24">
        <v>17266</v>
      </c>
      <c r="AB220">
        <v>165277.99</v>
      </c>
      <c r="AC220">
        <v>225.63</v>
      </c>
      <c r="AD220">
        <v>22063.83</v>
      </c>
      <c r="AE220">
        <v>0</v>
      </c>
      <c r="AF220">
        <v>11416.32</v>
      </c>
      <c r="AG220">
        <v>0</v>
      </c>
      <c r="AH220">
        <v>4202.83</v>
      </c>
      <c r="AI220">
        <v>899.7</v>
      </c>
      <c r="AJ220">
        <v>0</v>
      </c>
      <c r="AK220">
        <v>2824.6</v>
      </c>
      <c r="AL220">
        <v>508.68</v>
      </c>
      <c r="AM220">
        <v>5751.98</v>
      </c>
      <c r="AN220">
        <v>778.76</v>
      </c>
      <c r="AO220">
        <v>7223.52</v>
      </c>
      <c r="AP220">
        <v>483.63</v>
      </c>
      <c r="AQ220">
        <v>8949.5400000000009</v>
      </c>
      <c r="AR220">
        <v>2436.37</v>
      </c>
      <c r="AS220">
        <v>1519.77</v>
      </c>
      <c r="AT220">
        <v>11050.06</v>
      </c>
      <c r="AU220">
        <v>4550.7299999999996</v>
      </c>
      <c r="AV220">
        <v>0</v>
      </c>
      <c r="AW220">
        <v>3661.45</v>
      </c>
      <c r="AX220">
        <v>689.25</v>
      </c>
      <c r="AY220">
        <v>4256.3</v>
      </c>
      <c r="AZ220">
        <v>18143.87</v>
      </c>
      <c r="BA220">
        <v>139</v>
      </c>
      <c r="BB220">
        <v>7010.05</v>
      </c>
      <c r="BC220" s="24">
        <v>8663.77</v>
      </c>
      <c r="BD220" s="24">
        <v>0</v>
      </c>
      <c r="BE220" s="24">
        <v>0</v>
      </c>
      <c r="BF220" s="24">
        <v>0</v>
      </c>
      <c r="BG220" s="24">
        <v>0</v>
      </c>
      <c r="BH220" s="24">
        <v>0</v>
      </c>
      <c r="BI220" s="24">
        <v>4292.5</v>
      </c>
      <c r="BJ220" s="24">
        <v>0</v>
      </c>
      <c r="BK220" s="24">
        <v>0</v>
      </c>
      <c r="BL220" s="24">
        <v>1</v>
      </c>
      <c r="BM220" s="3">
        <v>0</v>
      </c>
      <c r="BN220" s="24">
        <v>1865.61</v>
      </c>
      <c r="BO220" s="24">
        <v>0</v>
      </c>
      <c r="BP220" s="24">
        <v>0</v>
      </c>
      <c r="BQ220" s="24">
        <v>0</v>
      </c>
      <c r="BR220" s="3">
        <v>39019.660000000003</v>
      </c>
      <c r="BS220" s="3">
        <v>29588.1</v>
      </c>
      <c r="BT220" s="3">
        <v>0</v>
      </c>
      <c r="BU220" s="3">
        <v>23250.42</v>
      </c>
      <c r="BV220" s="3">
        <v>0</v>
      </c>
      <c r="BW220" s="3"/>
    </row>
    <row r="221" spans="1:75" s="23" customFormat="1" ht="15" x14ac:dyDescent="0.25">
      <c r="A221" s="35">
        <v>3100</v>
      </c>
      <c r="B221" s="2" t="str">
        <f>_xlfn.XLOOKUP(A221,'Schools lookup'!A:A,'Schools lookup'!B:B)</f>
        <v>CIP3100</v>
      </c>
      <c r="C221" s="2" t="str">
        <f>_xlfn.XLOOKUP(A221,'Schools lookup'!A:A,'Schools lookup'!C:C)</f>
        <v>Wirksworth CofE Infant School</v>
      </c>
      <c r="D221" s="24">
        <v>63923.44</v>
      </c>
      <c r="E221" s="24">
        <v>-69944.36</v>
      </c>
      <c r="F221" s="24">
        <v>19753.37</v>
      </c>
      <c r="G221" s="24">
        <v>431457.59</v>
      </c>
      <c r="H221" s="24">
        <v>0</v>
      </c>
      <c r="I221" s="24">
        <v>14093.37</v>
      </c>
      <c r="J221" s="24">
        <v>0</v>
      </c>
      <c r="K221" s="24">
        <v>16732.5</v>
      </c>
      <c r="L221" s="24">
        <v>11857.12</v>
      </c>
      <c r="M221" s="24">
        <v>1000</v>
      </c>
      <c r="N221" s="24">
        <v>0</v>
      </c>
      <c r="O221" s="24">
        <v>63990.53</v>
      </c>
      <c r="P221" s="24">
        <v>100.59</v>
      </c>
      <c r="Q221" s="24">
        <v>604.25</v>
      </c>
      <c r="R221" s="24">
        <v>30.28</v>
      </c>
      <c r="S221" s="24">
        <v>0</v>
      </c>
      <c r="T221" s="3">
        <v>0</v>
      </c>
      <c r="U221" s="3">
        <v>0</v>
      </c>
      <c r="V221" s="3">
        <v>0</v>
      </c>
      <c r="W221" s="24">
        <v>3942.7</v>
      </c>
      <c r="X221" s="24">
        <v>0</v>
      </c>
      <c r="Y221" s="24">
        <v>0</v>
      </c>
      <c r="Z221" s="24">
        <v>0</v>
      </c>
      <c r="AA221" s="24">
        <v>29072</v>
      </c>
      <c r="AB221">
        <v>266803.67</v>
      </c>
      <c r="AC221">
        <v>45.49</v>
      </c>
      <c r="AD221">
        <v>89866.29</v>
      </c>
      <c r="AE221">
        <v>9337.14</v>
      </c>
      <c r="AF221">
        <v>29742.33</v>
      </c>
      <c r="AG221">
        <v>29.77</v>
      </c>
      <c r="AH221">
        <v>23284.09</v>
      </c>
      <c r="AI221">
        <v>2203.6999999999998</v>
      </c>
      <c r="AJ221">
        <v>3588</v>
      </c>
      <c r="AK221">
        <v>5438.28</v>
      </c>
      <c r="AL221">
        <v>971.73</v>
      </c>
      <c r="AM221">
        <v>10129.36</v>
      </c>
      <c r="AN221">
        <v>332.47</v>
      </c>
      <c r="AO221">
        <v>6534.74</v>
      </c>
      <c r="AP221">
        <v>948.45</v>
      </c>
      <c r="AQ221">
        <v>17823.28</v>
      </c>
      <c r="AR221">
        <v>3667.65</v>
      </c>
      <c r="AS221">
        <v>1823.42</v>
      </c>
      <c r="AT221">
        <v>20985.4</v>
      </c>
      <c r="AU221">
        <v>5949.35</v>
      </c>
      <c r="AV221">
        <v>0</v>
      </c>
      <c r="AW221">
        <v>2769.77</v>
      </c>
      <c r="AX221">
        <v>1667.17</v>
      </c>
      <c r="AY221">
        <v>4839.7299999999996</v>
      </c>
      <c r="AZ221">
        <v>41804.080000000002</v>
      </c>
      <c r="BA221">
        <v>0</v>
      </c>
      <c r="BB221">
        <v>9120.41</v>
      </c>
      <c r="BC221" s="24">
        <v>13207.45</v>
      </c>
      <c r="BD221" s="24">
        <v>0</v>
      </c>
      <c r="BE221" s="24">
        <v>0</v>
      </c>
      <c r="BF221" s="24">
        <v>0</v>
      </c>
      <c r="BG221" s="24">
        <v>0</v>
      </c>
      <c r="BH221" s="24">
        <v>456</v>
      </c>
      <c r="BI221" s="24">
        <v>4528.75</v>
      </c>
      <c r="BJ221" s="24">
        <v>5362.32</v>
      </c>
      <c r="BK221" s="24">
        <v>0</v>
      </c>
      <c r="BL221" s="24">
        <v>1</v>
      </c>
      <c r="BM221" s="3">
        <v>0</v>
      </c>
      <c r="BN221" s="24">
        <v>1969.84</v>
      </c>
      <c r="BO221" s="24">
        <v>1068.69</v>
      </c>
      <c r="BP221" s="24">
        <v>2410.71</v>
      </c>
      <c r="BQ221" s="24">
        <v>0</v>
      </c>
      <c r="BR221" s="3">
        <v>59947.98</v>
      </c>
      <c r="BS221" s="3">
        <v>24195.200000000001</v>
      </c>
      <c r="BT221" s="3">
        <v>0</v>
      </c>
      <c r="BU221" s="3">
        <v>-66457.66</v>
      </c>
      <c r="BV221" s="3">
        <v>0</v>
      </c>
      <c r="BW221" s="3"/>
    </row>
    <row r="222" spans="1:75" s="23" customFormat="1" ht="15" x14ac:dyDescent="0.25">
      <c r="A222" s="35">
        <v>2088</v>
      </c>
      <c r="B222" s="2" t="e">
        <f>_xlfn.XLOOKUP(A222,'Schools lookup'!A:A,'Schools lookup'!B:B)</f>
        <v>#N/A</v>
      </c>
      <c r="C222" s="2" t="e">
        <f>_xlfn.XLOOKUP(A222,'Schools lookup'!A:A,'Schools lookup'!C:C)</f>
        <v>#N/A</v>
      </c>
      <c r="D222" s="24">
        <v>41704.17</v>
      </c>
      <c r="E222" s="24">
        <v>0</v>
      </c>
      <c r="F222" s="24">
        <v>23925.279999999999</v>
      </c>
      <c r="G222" s="24">
        <v>644859.41</v>
      </c>
      <c r="H222" s="24">
        <v>0</v>
      </c>
      <c r="I222" s="24">
        <v>29369.03</v>
      </c>
      <c r="J222" s="24">
        <v>0</v>
      </c>
      <c r="K222" s="24">
        <v>89827.08</v>
      </c>
      <c r="L222" s="24">
        <v>39150.5</v>
      </c>
      <c r="M222" s="24">
        <v>0</v>
      </c>
      <c r="N222" s="24">
        <v>720</v>
      </c>
      <c r="O222" s="24">
        <v>46963.24</v>
      </c>
      <c r="P222" s="24">
        <v>10235.77</v>
      </c>
      <c r="Q222" s="24">
        <v>7115.67</v>
      </c>
      <c r="R222" s="24">
        <v>142.77000000000001</v>
      </c>
      <c r="S222" s="24">
        <v>1950</v>
      </c>
      <c r="T222" s="3">
        <v>0</v>
      </c>
      <c r="U222" s="3">
        <v>0</v>
      </c>
      <c r="V222" s="3">
        <v>0</v>
      </c>
      <c r="W222" s="24">
        <v>0</v>
      </c>
      <c r="X222" s="24">
        <v>0</v>
      </c>
      <c r="Y222" s="24">
        <v>0</v>
      </c>
      <c r="Z222" s="24">
        <v>0</v>
      </c>
      <c r="AA222" s="24">
        <v>7996</v>
      </c>
      <c r="AB222">
        <v>317519.98</v>
      </c>
      <c r="AC222">
        <v>2312.37</v>
      </c>
      <c r="AD222">
        <v>182911.71</v>
      </c>
      <c r="AE222">
        <v>0</v>
      </c>
      <c r="AF222">
        <v>45988.56</v>
      </c>
      <c r="AG222">
        <v>0</v>
      </c>
      <c r="AH222">
        <v>14364.7</v>
      </c>
      <c r="AI222">
        <v>3309.53</v>
      </c>
      <c r="AJ222">
        <v>514.4</v>
      </c>
      <c r="AK222">
        <v>8855.9500000000007</v>
      </c>
      <c r="AL222">
        <v>1874.77</v>
      </c>
      <c r="AM222">
        <v>46346.63</v>
      </c>
      <c r="AN222">
        <v>4412.03</v>
      </c>
      <c r="AO222">
        <v>34401.97</v>
      </c>
      <c r="AP222">
        <v>1786.59</v>
      </c>
      <c r="AQ222">
        <v>18889.55</v>
      </c>
      <c r="AR222">
        <v>7544.66</v>
      </c>
      <c r="AS222">
        <v>4490.28</v>
      </c>
      <c r="AT222">
        <v>42092.54</v>
      </c>
      <c r="AU222">
        <v>81687.66</v>
      </c>
      <c r="AV222">
        <v>0</v>
      </c>
      <c r="AW222">
        <v>2413.71</v>
      </c>
      <c r="AX222">
        <v>3905.21</v>
      </c>
      <c r="AY222">
        <v>6376.13</v>
      </c>
      <c r="AZ222">
        <v>25844.28</v>
      </c>
      <c r="BA222">
        <v>51877.95</v>
      </c>
      <c r="BB222">
        <v>5567.4</v>
      </c>
      <c r="BC222" s="24">
        <v>17072.900000000001</v>
      </c>
      <c r="BD222" s="24">
        <v>0</v>
      </c>
      <c r="BE222" s="24">
        <v>0</v>
      </c>
      <c r="BF222" s="24">
        <v>0</v>
      </c>
      <c r="BG222" s="24">
        <v>0</v>
      </c>
      <c r="BH222" s="24">
        <v>0</v>
      </c>
      <c r="BI222" s="24">
        <v>7588.75</v>
      </c>
      <c r="BJ222" s="24">
        <v>0</v>
      </c>
      <c r="BK222" s="24">
        <v>0</v>
      </c>
      <c r="BL222" s="24">
        <v>1</v>
      </c>
      <c r="BM222" s="3">
        <v>0</v>
      </c>
      <c r="BN222" s="24">
        <v>11450.33</v>
      </c>
      <c r="BO222" s="24">
        <v>1649.7</v>
      </c>
      <c r="BP222" s="24">
        <v>5658.6</v>
      </c>
      <c r="BQ222" s="24">
        <v>0</v>
      </c>
      <c r="BR222" s="3">
        <v>-12328.22</v>
      </c>
      <c r="BS222" s="3">
        <v>12755.4</v>
      </c>
      <c r="BT222" s="3">
        <v>0</v>
      </c>
      <c r="BU222" s="3">
        <v>0</v>
      </c>
      <c r="BV222" s="3">
        <v>0</v>
      </c>
      <c r="BW222" s="3"/>
    </row>
    <row r="223" spans="1:75" s="23" customFormat="1" ht="15" x14ac:dyDescent="0.25">
      <c r="A223" s="35">
        <v>3105</v>
      </c>
      <c r="B223" s="2" t="str">
        <f>_xlfn.XLOOKUP(A223,'Schools lookup'!A:A,'Schools lookup'!B:B)</f>
        <v>CIP3105</v>
      </c>
      <c r="C223" s="2" t="str">
        <f>_xlfn.XLOOKUP(A223,'Schools lookup'!A:A,'Schools lookup'!C:C)</f>
        <v>Crich Carr CofE Primary School</v>
      </c>
      <c r="D223" s="24">
        <v>139195.75</v>
      </c>
      <c r="E223" s="24">
        <v>-101587.17</v>
      </c>
      <c r="F223" s="24">
        <v>29157.64</v>
      </c>
      <c r="G223" s="24">
        <v>309646.19</v>
      </c>
      <c r="H223" s="24">
        <v>0</v>
      </c>
      <c r="I223" s="24">
        <v>18057.830000000002</v>
      </c>
      <c r="J223" s="24">
        <v>0</v>
      </c>
      <c r="K223" s="24">
        <v>8305</v>
      </c>
      <c r="L223" s="24">
        <v>10577.62</v>
      </c>
      <c r="M223" s="24">
        <v>76.010000000000005</v>
      </c>
      <c r="N223" s="24">
        <v>0</v>
      </c>
      <c r="O223" s="24">
        <v>29208.36</v>
      </c>
      <c r="P223" s="24">
        <v>4118.88</v>
      </c>
      <c r="Q223" s="24">
        <v>1809.15</v>
      </c>
      <c r="R223" s="24">
        <v>680.75</v>
      </c>
      <c r="S223" s="24">
        <v>5676.66</v>
      </c>
      <c r="T223" s="3">
        <v>0</v>
      </c>
      <c r="U223" s="3">
        <v>0</v>
      </c>
      <c r="V223" s="3">
        <v>0</v>
      </c>
      <c r="W223" s="24">
        <v>10700.14</v>
      </c>
      <c r="X223" s="24">
        <v>0</v>
      </c>
      <c r="Y223" s="24">
        <v>0</v>
      </c>
      <c r="Z223" s="24">
        <v>0</v>
      </c>
      <c r="AA223" s="24">
        <v>19128</v>
      </c>
      <c r="AB223">
        <v>178708.74</v>
      </c>
      <c r="AC223">
        <v>11748.51</v>
      </c>
      <c r="AD223">
        <v>59788.99</v>
      </c>
      <c r="AE223">
        <v>0</v>
      </c>
      <c r="AF223">
        <v>37033.71</v>
      </c>
      <c r="AG223">
        <v>0</v>
      </c>
      <c r="AH223">
        <v>21055.200000000001</v>
      </c>
      <c r="AI223">
        <v>1999.63</v>
      </c>
      <c r="AJ223">
        <v>3542</v>
      </c>
      <c r="AK223">
        <v>3798.59</v>
      </c>
      <c r="AL223">
        <v>697.52</v>
      </c>
      <c r="AM223">
        <v>-3683.76</v>
      </c>
      <c r="AN223">
        <v>395.42</v>
      </c>
      <c r="AO223">
        <v>13943.64</v>
      </c>
      <c r="AP223">
        <v>1647.83</v>
      </c>
      <c r="AQ223">
        <v>14562.71</v>
      </c>
      <c r="AR223">
        <v>3300.89</v>
      </c>
      <c r="AS223">
        <v>3547.63</v>
      </c>
      <c r="AT223">
        <v>27081.69</v>
      </c>
      <c r="AU223">
        <v>7102.95</v>
      </c>
      <c r="AV223">
        <v>0</v>
      </c>
      <c r="AW223">
        <v>1125.8</v>
      </c>
      <c r="AX223">
        <v>1063.75</v>
      </c>
      <c r="AY223">
        <v>5216.3500000000004</v>
      </c>
      <c r="AZ223">
        <v>22066.44</v>
      </c>
      <c r="BA223">
        <v>7856.11</v>
      </c>
      <c r="BB223">
        <v>8746.01</v>
      </c>
      <c r="BC223" s="24">
        <v>14144.44</v>
      </c>
      <c r="BD223" s="24">
        <v>0</v>
      </c>
      <c r="BE223" s="24">
        <v>0</v>
      </c>
      <c r="BF223" s="24">
        <v>0</v>
      </c>
      <c r="BG223" s="24">
        <v>15114.6</v>
      </c>
      <c r="BH223" s="24">
        <v>0</v>
      </c>
      <c r="BI223" s="24">
        <v>4686.25</v>
      </c>
      <c r="BJ223" s="24">
        <v>0</v>
      </c>
      <c r="BK223" s="24">
        <v>0</v>
      </c>
      <c r="BL223" s="24">
        <v>1</v>
      </c>
      <c r="BM223" s="3">
        <v>504</v>
      </c>
      <c r="BN223" s="24">
        <v>7250</v>
      </c>
      <c r="BO223" s="24">
        <v>287.99</v>
      </c>
      <c r="BP223" s="24">
        <v>157.72</v>
      </c>
      <c r="BQ223" s="24">
        <v>0</v>
      </c>
      <c r="BR223" s="3">
        <v>99989.85</v>
      </c>
      <c r="BS223" s="3">
        <v>25644.18</v>
      </c>
      <c r="BT223" s="3">
        <v>0</v>
      </c>
      <c r="BU223" s="3">
        <v>-106001.63</v>
      </c>
      <c r="BV223" s="3">
        <v>0</v>
      </c>
      <c r="BW223" s="3"/>
    </row>
    <row r="224" spans="1:75" s="23" customFormat="1" ht="15" x14ac:dyDescent="0.25">
      <c r="A224" s="35">
        <v>3106</v>
      </c>
      <c r="B224" s="2" t="str">
        <f>_xlfn.XLOOKUP(A224,'Schools lookup'!A:A,'Schools lookup'!B:B)</f>
        <v>CIP3106</v>
      </c>
      <c r="C224" s="2" t="str">
        <f>_xlfn.XLOOKUP(A224,'Schools lookup'!A:A,'Schools lookup'!C:C)</f>
        <v>Crich CofE Infant School</v>
      </c>
      <c r="D224" s="24">
        <v>15209.94</v>
      </c>
      <c r="E224" s="24">
        <v>41178.21</v>
      </c>
      <c r="F224" s="24">
        <v>20364.22</v>
      </c>
      <c r="G224" s="24">
        <v>374767.07</v>
      </c>
      <c r="H224" s="24">
        <v>0</v>
      </c>
      <c r="I224" s="24">
        <v>2392.5</v>
      </c>
      <c r="J224" s="24">
        <v>0</v>
      </c>
      <c r="K224" s="24">
        <v>24625</v>
      </c>
      <c r="L224" s="24">
        <v>15798.26</v>
      </c>
      <c r="M224" s="24">
        <v>0</v>
      </c>
      <c r="N224" s="24">
        <v>0</v>
      </c>
      <c r="O224" s="24">
        <v>8552.9599999999991</v>
      </c>
      <c r="P224" s="24">
        <v>203.4</v>
      </c>
      <c r="Q224" s="24">
        <v>4514.2</v>
      </c>
      <c r="R224" s="24">
        <v>33.94</v>
      </c>
      <c r="S224" s="24">
        <v>1296</v>
      </c>
      <c r="T224" s="3">
        <v>0</v>
      </c>
      <c r="U224" s="3">
        <v>0</v>
      </c>
      <c r="V224" s="3">
        <v>0</v>
      </c>
      <c r="W224" s="24">
        <v>26144.38</v>
      </c>
      <c r="X224" s="24">
        <v>0</v>
      </c>
      <c r="Y224" s="24">
        <v>0</v>
      </c>
      <c r="Z224" s="24">
        <v>0</v>
      </c>
      <c r="AA224" s="24">
        <v>39303</v>
      </c>
      <c r="AB224">
        <v>237397.47</v>
      </c>
      <c r="AC224">
        <v>0</v>
      </c>
      <c r="AD224">
        <v>65880.899999999994</v>
      </c>
      <c r="AE224">
        <v>48.55</v>
      </c>
      <c r="AF224">
        <v>32020.59</v>
      </c>
      <c r="AG224">
        <v>729.92</v>
      </c>
      <c r="AH224">
        <v>3868.39</v>
      </c>
      <c r="AI224">
        <v>1703.46</v>
      </c>
      <c r="AJ224">
        <v>1999</v>
      </c>
      <c r="AK224">
        <v>4864.8999999999996</v>
      </c>
      <c r="AL224">
        <v>930.08</v>
      </c>
      <c r="AM224">
        <v>10677.77</v>
      </c>
      <c r="AN224">
        <v>0</v>
      </c>
      <c r="AO224">
        <v>17679.39</v>
      </c>
      <c r="AP224">
        <v>839.11</v>
      </c>
      <c r="AQ224">
        <v>11704</v>
      </c>
      <c r="AR224">
        <v>3720.05</v>
      </c>
      <c r="AS224">
        <v>1893.1</v>
      </c>
      <c r="AT224">
        <v>6905.01</v>
      </c>
      <c r="AU224">
        <v>4534.29</v>
      </c>
      <c r="AV224">
        <v>0</v>
      </c>
      <c r="AW224">
        <v>1610.8</v>
      </c>
      <c r="AX224">
        <v>1696.25</v>
      </c>
      <c r="AY224">
        <v>5327.75</v>
      </c>
      <c r="AZ224">
        <v>39225.67</v>
      </c>
      <c r="BA224">
        <v>39938</v>
      </c>
      <c r="BB224">
        <v>20532.330000000002</v>
      </c>
      <c r="BC224" s="24">
        <v>12680.82</v>
      </c>
      <c r="BD224" s="24">
        <v>0</v>
      </c>
      <c r="BE224" s="24">
        <v>0</v>
      </c>
      <c r="BF224" s="24">
        <v>0</v>
      </c>
      <c r="BG224" s="24">
        <v>0</v>
      </c>
      <c r="BH224" s="24">
        <v>0</v>
      </c>
      <c r="BI224" s="24">
        <v>4652.5</v>
      </c>
      <c r="BJ224" s="24">
        <v>0</v>
      </c>
      <c r="BK224" s="24">
        <v>0</v>
      </c>
      <c r="BL224" s="24">
        <v>1</v>
      </c>
      <c r="BM224" s="3">
        <v>0</v>
      </c>
      <c r="BN224" s="24">
        <v>3892.78</v>
      </c>
      <c r="BO224" s="24">
        <v>0</v>
      </c>
      <c r="BP224" s="24">
        <v>495</v>
      </c>
      <c r="BQ224" s="24">
        <v>0</v>
      </c>
      <c r="BR224" s="3">
        <v>-41711.789999999994</v>
      </c>
      <c r="BS224" s="3">
        <v>20628.939999999999</v>
      </c>
      <c r="BT224" s="3">
        <v>0</v>
      </c>
      <c r="BU224" s="3">
        <v>67322.59</v>
      </c>
      <c r="BV224" s="3">
        <v>0</v>
      </c>
      <c r="BW224" s="3"/>
    </row>
    <row r="225" spans="1:75" s="23" customFormat="1" ht="15" x14ac:dyDescent="0.25">
      <c r="A225" s="35">
        <v>3107</v>
      </c>
      <c r="B225" s="2" t="str">
        <f>_xlfn.XLOOKUP(A225,'Schools lookup'!A:A,'Schools lookup'!B:B)</f>
        <v>CIP3107</v>
      </c>
      <c r="C225" s="2" t="str">
        <f>_xlfn.XLOOKUP(A225,'Schools lookup'!A:A,'Schools lookup'!C:C)</f>
        <v>Duke of Norfolk CofE Primary School</v>
      </c>
      <c r="D225" s="24">
        <v>158365.57999999999</v>
      </c>
      <c r="E225" s="24">
        <v>-90622.01</v>
      </c>
      <c r="F225" s="24">
        <v>28996.22</v>
      </c>
      <c r="G225" s="24">
        <v>1458535.75</v>
      </c>
      <c r="H225" s="24">
        <v>0</v>
      </c>
      <c r="I225" s="24">
        <v>104958.84</v>
      </c>
      <c r="J225" s="24">
        <v>0</v>
      </c>
      <c r="K225" s="24">
        <v>85559</v>
      </c>
      <c r="L225" s="24">
        <v>66976.990000000005</v>
      </c>
      <c r="M225" s="24">
        <v>0</v>
      </c>
      <c r="N225" s="24">
        <v>0</v>
      </c>
      <c r="O225" s="24">
        <v>10764.23</v>
      </c>
      <c r="P225" s="24">
        <v>37971.24</v>
      </c>
      <c r="Q225" s="24">
        <v>0</v>
      </c>
      <c r="R225" s="24">
        <v>0</v>
      </c>
      <c r="S225" s="24">
        <v>16151.34</v>
      </c>
      <c r="T225" s="3">
        <v>0</v>
      </c>
      <c r="U225" s="3">
        <v>0</v>
      </c>
      <c r="V225" s="3">
        <v>0</v>
      </c>
      <c r="W225" s="24">
        <v>45000</v>
      </c>
      <c r="X225" s="24">
        <v>0</v>
      </c>
      <c r="Y225" s="24">
        <v>0</v>
      </c>
      <c r="Z225" s="24">
        <v>0</v>
      </c>
      <c r="AA225" s="24">
        <v>73737</v>
      </c>
      <c r="AB225">
        <v>850396.07</v>
      </c>
      <c r="AC225">
        <v>5374.22</v>
      </c>
      <c r="AD225">
        <v>399481.96</v>
      </c>
      <c r="AE225">
        <v>58863.47</v>
      </c>
      <c r="AF225">
        <v>77222.27</v>
      </c>
      <c r="AG225">
        <v>412.26</v>
      </c>
      <c r="AH225">
        <v>61676.93</v>
      </c>
      <c r="AI225">
        <v>9422.4699999999993</v>
      </c>
      <c r="AJ225">
        <v>10968</v>
      </c>
      <c r="AK225">
        <v>3943.67</v>
      </c>
      <c r="AL225">
        <v>2123.5100000000002</v>
      </c>
      <c r="AM225">
        <v>22685.56</v>
      </c>
      <c r="AN225">
        <v>6627.58</v>
      </c>
      <c r="AO225">
        <v>5729.35</v>
      </c>
      <c r="AP225">
        <v>6923.9</v>
      </c>
      <c r="AQ225">
        <v>33674.1</v>
      </c>
      <c r="AR225">
        <v>16591.75</v>
      </c>
      <c r="AS225">
        <v>3268.04</v>
      </c>
      <c r="AT225" s="25">
        <v>43987.08</v>
      </c>
      <c r="AU225">
        <v>13529.55</v>
      </c>
      <c r="AV225">
        <v>0</v>
      </c>
      <c r="AW225">
        <v>8922.11</v>
      </c>
      <c r="AX225">
        <v>8682.5</v>
      </c>
      <c r="AY225">
        <v>5131</v>
      </c>
      <c r="AZ225">
        <v>115252.19</v>
      </c>
      <c r="BA225">
        <v>7396.16</v>
      </c>
      <c r="BB225">
        <v>12863.33</v>
      </c>
      <c r="BC225" s="24">
        <v>28591.71</v>
      </c>
      <c r="BD225" s="24">
        <v>0</v>
      </c>
      <c r="BE225" s="24">
        <v>0</v>
      </c>
      <c r="BF225" s="24">
        <v>0</v>
      </c>
      <c r="BG225" s="24">
        <v>56942.13</v>
      </c>
      <c r="BH225" s="24">
        <v>0</v>
      </c>
      <c r="BI225" s="24">
        <v>7584.25</v>
      </c>
      <c r="BJ225" s="24">
        <v>0</v>
      </c>
      <c r="BK225" s="24">
        <v>0</v>
      </c>
      <c r="BL225" s="24">
        <v>1</v>
      </c>
      <c r="BM225" s="3">
        <v>0</v>
      </c>
      <c r="BN225" s="24">
        <v>1000</v>
      </c>
      <c r="BO225" s="24">
        <v>129.97999999999999</v>
      </c>
      <c r="BP225" s="24">
        <v>355.67</v>
      </c>
      <c r="BQ225" s="24">
        <v>0</v>
      </c>
      <c r="BR225" s="3">
        <v>193279.58</v>
      </c>
      <c r="BS225" s="3">
        <v>35094.82</v>
      </c>
      <c r="BT225" s="3">
        <v>0</v>
      </c>
      <c r="BU225" s="3">
        <v>-102564.13999999998</v>
      </c>
      <c r="BV225" s="3">
        <v>0</v>
      </c>
      <c r="BW225" s="3"/>
    </row>
    <row r="226" spans="1:75" s="23" customFormat="1" ht="15" x14ac:dyDescent="0.25">
      <c r="A226" s="35">
        <v>3110</v>
      </c>
      <c r="B226" s="2" t="str">
        <f>_xlfn.XLOOKUP(A226,'Schools lookup'!A:A,'Schools lookup'!B:B)</f>
        <v>CIP3110</v>
      </c>
      <c r="C226" s="2" t="str">
        <f>_xlfn.XLOOKUP(A226,'Schools lookup'!A:A,'Schools lookup'!C:C)</f>
        <v>St Andrew's CofE Junior School</v>
      </c>
      <c r="D226" s="24">
        <v>103267.11</v>
      </c>
      <c r="E226" s="24">
        <v>47201.08</v>
      </c>
      <c r="F226" s="24">
        <v>17262.22</v>
      </c>
      <c r="G226" s="24">
        <v>1152770.3</v>
      </c>
      <c r="H226" s="24">
        <v>0</v>
      </c>
      <c r="I226" s="24">
        <v>83346.45</v>
      </c>
      <c r="J226" s="24">
        <v>0</v>
      </c>
      <c r="K226" s="24">
        <v>141789.62</v>
      </c>
      <c r="L226" s="24">
        <v>69985.240000000005</v>
      </c>
      <c r="M226" s="24">
        <v>0</v>
      </c>
      <c r="N226" s="24">
        <v>0</v>
      </c>
      <c r="O226" s="24">
        <v>45035.35</v>
      </c>
      <c r="P226" s="24">
        <v>24832.58</v>
      </c>
      <c r="Q226" s="24">
        <v>1834.55</v>
      </c>
      <c r="R226" s="24">
        <v>357.99</v>
      </c>
      <c r="S226" s="24">
        <v>0</v>
      </c>
      <c r="T226" s="3">
        <v>0</v>
      </c>
      <c r="U226" s="3">
        <v>0</v>
      </c>
      <c r="V226" s="3">
        <v>0</v>
      </c>
      <c r="W226" s="24">
        <v>22348.79</v>
      </c>
      <c r="X226" s="24">
        <v>0</v>
      </c>
      <c r="Y226" s="24">
        <v>0</v>
      </c>
      <c r="Z226" s="24">
        <v>0</v>
      </c>
      <c r="AA226" s="24">
        <v>18192</v>
      </c>
      <c r="AB226">
        <v>636683.54</v>
      </c>
      <c r="AC226">
        <v>4179.0600000000004</v>
      </c>
      <c r="AD226">
        <v>317977.64</v>
      </c>
      <c r="AE226">
        <v>28200.12</v>
      </c>
      <c r="AF226">
        <v>74723.78</v>
      </c>
      <c r="AG226">
        <v>0</v>
      </c>
      <c r="AH226">
        <v>30903.73</v>
      </c>
      <c r="AI226">
        <v>6764</v>
      </c>
      <c r="AJ226">
        <v>4344.57</v>
      </c>
      <c r="AK226">
        <v>15499.75</v>
      </c>
      <c r="AL226">
        <v>5029.46</v>
      </c>
      <c r="AM226">
        <v>17915.21</v>
      </c>
      <c r="AN226">
        <v>3188.54</v>
      </c>
      <c r="AO226">
        <v>4118.7700000000004</v>
      </c>
      <c r="AP226">
        <v>1740.99</v>
      </c>
      <c r="AQ226">
        <v>24869.919999999998</v>
      </c>
      <c r="AR226">
        <v>19654.36</v>
      </c>
      <c r="AS226">
        <v>2565.5700000000002</v>
      </c>
      <c r="AT226" s="25">
        <v>60870.879999999997</v>
      </c>
      <c r="AU226">
        <v>9304.39</v>
      </c>
      <c r="AV226">
        <v>0</v>
      </c>
      <c r="AW226">
        <v>7305.08</v>
      </c>
      <c r="AX226">
        <v>6526.25</v>
      </c>
      <c r="AY226">
        <v>11104.6</v>
      </c>
      <c r="AZ226">
        <v>61867.46</v>
      </c>
      <c r="BA226">
        <v>26338.93</v>
      </c>
      <c r="BB226">
        <v>12012.65</v>
      </c>
      <c r="BC226" s="24">
        <v>22686.51</v>
      </c>
      <c r="BD226" s="24">
        <v>0</v>
      </c>
      <c r="BE226" s="24">
        <v>0</v>
      </c>
      <c r="BF226" s="24">
        <v>0</v>
      </c>
      <c r="BG226" s="24">
        <v>13068.2</v>
      </c>
      <c r="BH226" s="24">
        <v>1209.1600000000001</v>
      </c>
      <c r="BI226" s="24">
        <v>6295</v>
      </c>
      <c r="BJ226" s="24">
        <v>0</v>
      </c>
      <c r="BK226" s="24">
        <v>0</v>
      </c>
      <c r="BL226" s="24">
        <v>1</v>
      </c>
      <c r="BM226" s="3">
        <v>0</v>
      </c>
      <c r="BN226" s="24">
        <v>441.41</v>
      </c>
      <c r="BO226" s="24">
        <v>0</v>
      </c>
      <c r="BP226" s="24">
        <v>334.96</v>
      </c>
      <c r="BQ226" s="24">
        <v>0</v>
      </c>
      <c r="BR226" s="3">
        <v>225035.33999999997</v>
      </c>
      <c r="BS226" s="3">
        <v>22780.85</v>
      </c>
      <c r="BT226" s="3">
        <v>0</v>
      </c>
      <c r="BU226" s="3">
        <v>55272.509999999995</v>
      </c>
      <c r="BV226" s="3">
        <v>0</v>
      </c>
      <c r="BW226" s="3"/>
    </row>
    <row r="227" spans="1:75" s="23" customFormat="1" ht="15" x14ac:dyDescent="0.25">
      <c r="A227" s="35">
        <v>3151</v>
      </c>
      <c r="B227" s="2" t="str">
        <f>_xlfn.XLOOKUP(A227,'Schools lookup'!A:A,'Schools lookup'!B:B)</f>
        <v>CIP3151</v>
      </c>
      <c r="C227" s="2" t="str">
        <f>_xlfn.XLOOKUP(A227,'Schools lookup'!A:A,'Schools lookup'!C:C)</f>
        <v>Bakewell Methodist Junior School</v>
      </c>
      <c r="D227" s="24">
        <v>110050.45</v>
      </c>
      <c r="E227" s="24">
        <v>10572.74</v>
      </c>
      <c r="F227" s="24">
        <v>24970.37</v>
      </c>
      <c r="G227" s="24">
        <v>363716.47</v>
      </c>
      <c r="H227" s="24">
        <v>0</v>
      </c>
      <c r="I227" s="24">
        <v>24401</v>
      </c>
      <c r="J227" s="24">
        <v>0</v>
      </c>
      <c r="K227" s="24">
        <v>20891.669999999998</v>
      </c>
      <c r="L227" s="24">
        <v>18752.060000000001</v>
      </c>
      <c r="M227" s="24">
        <v>75</v>
      </c>
      <c r="N227" s="24">
        <v>0</v>
      </c>
      <c r="O227" s="24">
        <v>18000.28</v>
      </c>
      <c r="P227" s="24">
        <v>11238.95</v>
      </c>
      <c r="Q227" s="24">
        <v>245.38</v>
      </c>
      <c r="R227" s="24">
        <v>42.53</v>
      </c>
      <c r="S227" s="24">
        <v>3525</v>
      </c>
      <c r="T227" s="3">
        <v>0</v>
      </c>
      <c r="U227" s="3">
        <v>0</v>
      </c>
      <c r="V227" s="3">
        <v>0</v>
      </c>
      <c r="W227" s="24">
        <v>2026</v>
      </c>
      <c r="X227" s="24">
        <v>0</v>
      </c>
      <c r="Y227" s="24">
        <v>0</v>
      </c>
      <c r="Z227" s="24">
        <v>0</v>
      </c>
      <c r="AA227" s="24">
        <v>16713</v>
      </c>
      <c r="AB227">
        <v>177592.22</v>
      </c>
      <c r="AC227">
        <v>2162.7800000000002</v>
      </c>
      <c r="AD227">
        <v>89914.82</v>
      </c>
      <c r="AE227">
        <v>15187.63</v>
      </c>
      <c r="AF227">
        <v>19194.650000000001</v>
      </c>
      <c r="AG227">
        <v>0</v>
      </c>
      <c r="AH227">
        <v>0</v>
      </c>
      <c r="AI227">
        <v>1788.97</v>
      </c>
      <c r="AJ227">
        <v>1432</v>
      </c>
      <c r="AK227">
        <v>3875.26</v>
      </c>
      <c r="AL227">
        <v>913.7</v>
      </c>
      <c r="AM227">
        <v>19355.099999999999</v>
      </c>
      <c r="AN227">
        <v>1040</v>
      </c>
      <c r="AO227">
        <v>1692.5</v>
      </c>
      <c r="AP227">
        <v>1961.75</v>
      </c>
      <c r="AQ227">
        <v>25833.81</v>
      </c>
      <c r="AR227">
        <v>8239.64</v>
      </c>
      <c r="AS227">
        <v>1867.61</v>
      </c>
      <c r="AT227">
        <v>25938.75</v>
      </c>
      <c r="AU227">
        <v>6335.8</v>
      </c>
      <c r="AV227">
        <v>0</v>
      </c>
      <c r="AW227">
        <v>4722.1400000000003</v>
      </c>
      <c r="AX227">
        <v>1812.93</v>
      </c>
      <c r="AY227">
        <v>1568.73</v>
      </c>
      <c r="AZ227">
        <v>22643.3</v>
      </c>
      <c r="BA227">
        <v>210</v>
      </c>
      <c r="BB227">
        <v>7321.83</v>
      </c>
      <c r="BC227" s="24">
        <v>11599.23</v>
      </c>
      <c r="BD227" s="24">
        <v>0</v>
      </c>
      <c r="BE227" s="24">
        <v>0</v>
      </c>
      <c r="BF227" s="24">
        <v>0</v>
      </c>
      <c r="BG227" s="24">
        <v>1620.9</v>
      </c>
      <c r="BH227" s="24">
        <v>222.99</v>
      </c>
      <c r="BI227" s="24">
        <v>4855</v>
      </c>
      <c r="BJ227" s="24">
        <v>0</v>
      </c>
      <c r="BK227" s="24">
        <v>0</v>
      </c>
      <c r="BL227" s="24">
        <v>1</v>
      </c>
      <c r="BM227" s="3">
        <v>0</v>
      </c>
      <c r="BN227" s="24">
        <v>12765.12</v>
      </c>
      <c r="BO227" s="24">
        <v>0</v>
      </c>
      <c r="BP227" s="24">
        <v>1468</v>
      </c>
      <c r="BQ227" s="24">
        <v>0</v>
      </c>
      <c r="BR227" s="3">
        <v>133446.91999999998</v>
      </c>
      <c r="BS227" s="3">
        <v>15592.25</v>
      </c>
      <c r="BT227" s="3">
        <v>0</v>
      </c>
      <c r="BU227" s="3">
        <v>10754.85</v>
      </c>
      <c r="BV227" s="3">
        <v>0</v>
      </c>
      <c r="BW227" s="3"/>
    </row>
    <row r="228" spans="1:75" s="23" customFormat="1" ht="15" x14ac:dyDescent="0.25">
      <c r="A228" s="35">
        <v>3156</v>
      </c>
      <c r="B228" s="2" t="str">
        <f>_xlfn.XLOOKUP(A228,'Schools lookup'!A:A,'Schools lookup'!B:B)</f>
        <v>CIP3156</v>
      </c>
      <c r="C228" s="2" t="str">
        <f>_xlfn.XLOOKUP(A228,'Schools lookup'!A:A,'Schools lookup'!C:C)</f>
        <v>Church Broughton CofE Primary School</v>
      </c>
      <c r="D228" s="24">
        <v>165005.24</v>
      </c>
      <c r="E228" s="24">
        <v>0</v>
      </c>
      <c r="F228" s="24">
        <v>10242.19</v>
      </c>
      <c r="G228" s="24">
        <v>495728.44</v>
      </c>
      <c r="H228" s="24">
        <v>0</v>
      </c>
      <c r="I228" s="24">
        <v>33726.559999999998</v>
      </c>
      <c r="J228" s="24">
        <v>0</v>
      </c>
      <c r="K228" s="24">
        <v>16700</v>
      </c>
      <c r="L228" s="24">
        <v>17413.88</v>
      </c>
      <c r="M228" s="24">
        <v>0</v>
      </c>
      <c r="N228" s="24">
        <v>1691.85</v>
      </c>
      <c r="O228" s="24">
        <v>18404.509999999998</v>
      </c>
      <c r="P228" s="24">
        <v>11551.31</v>
      </c>
      <c r="Q228" s="24">
        <v>2700.08</v>
      </c>
      <c r="R228" s="24">
        <v>0</v>
      </c>
      <c r="S228" s="24">
        <v>11561.4</v>
      </c>
      <c r="T228" s="3">
        <v>0</v>
      </c>
      <c r="U228" s="3">
        <v>0</v>
      </c>
      <c r="V228" s="3">
        <v>0</v>
      </c>
      <c r="W228" s="24">
        <v>0</v>
      </c>
      <c r="X228" s="24">
        <v>0</v>
      </c>
      <c r="Y228" s="24">
        <v>0</v>
      </c>
      <c r="Z228" s="24">
        <v>0</v>
      </c>
      <c r="AA228" s="24">
        <v>29380</v>
      </c>
      <c r="AB228">
        <v>247674.84</v>
      </c>
      <c r="AC228">
        <v>24635.73</v>
      </c>
      <c r="AD228">
        <v>122608.25</v>
      </c>
      <c r="AE228">
        <v>0</v>
      </c>
      <c r="AF228">
        <v>39775.78</v>
      </c>
      <c r="AG228">
        <v>0</v>
      </c>
      <c r="AH228">
        <v>13930.63</v>
      </c>
      <c r="AI228">
        <v>2384.11</v>
      </c>
      <c r="AJ228">
        <v>3664</v>
      </c>
      <c r="AK228">
        <v>5285.56</v>
      </c>
      <c r="AL228">
        <v>520.33000000000004</v>
      </c>
      <c r="AM228">
        <v>21635.279999999999</v>
      </c>
      <c r="AN228">
        <v>1823.4</v>
      </c>
      <c r="AO228">
        <v>26527.09</v>
      </c>
      <c r="AP228">
        <v>258.49</v>
      </c>
      <c r="AQ228">
        <v>13047.75</v>
      </c>
      <c r="AR228">
        <v>8108.75</v>
      </c>
      <c r="AS228">
        <v>2103.3200000000002</v>
      </c>
      <c r="AT228">
        <v>22580.36</v>
      </c>
      <c r="AU228">
        <v>5453.64</v>
      </c>
      <c r="AV228">
        <v>0</v>
      </c>
      <c r="AW228">
        <v>13981.61</v>
      </c>
      <c r="AX228">
        <v>2227.5</v>
      </c>
      <c r="AY228">
        <v>28782.94</v>
      </c>
      <c r="AZ228">
        <v>37695.360000000001</v>
      </c>
      <c r="BA228">
        <v>9902.85</v>
      </c>
      <c r="BB228">
        <v>20231.22</v>
      </c>
      <c r="BC228" s="24">
        <v>12195.3</v>
      </c>
      <c r="BD228" s="24">
        <v>0</v>
      </c>
      <c r="BE228" s="24">
        <v>0</v>
      </c>
      <c r="BF228" s="24">
        <v>0</v>
      </c>
      <c r="BG228" s="24">
        <v>0</v>
      </c>
      <c r="BH228" s="24">
        <v>0</v>
      </c>
      <c r="BI228" s="24">
        <v>4950.63</v>
      </c>
      <c r="BJ228" s="24">
        <v>0</v>
      </c>
      <c r="BK228" s="24">
        <v>0</v>
      </c>
      <c r="BL228" s="24">
        <v>1</v>
      </c>
      <c r="BM228" s="3">
        <v>0</v>
      </c>
      <c r="BN228" s="24">
        <v>18296.830000000002</v>
      </c>
      <c r="BO228" s="24">
        <v>0</v>
      </c>
      <c r="BP228" s="24">
        <v>0</v>
      </c>
      <c r="BQ228" s="24">
        <v>0</v>
      </c>
      <c r="BR228" s="3">
        <v>116829.55</v>
      </c>
      <c r="BS228" s="3">
        <v>-3104.01</v>
      </c>
      <c r="BT228" s="3">
        <v>0</v>
      </c>
      <c r="BU228" s="3">
        <v>0</v>
      </c>
      <c r="BV228" s="3">
        <v>0</v>
      </c>
      <c r="BW228" s="3"/>
    </row>
    <row r="229" spans="1:75" s="23" customFormat="1" ht="15" x14ac:dyDescent="0.25">
      <c r="A229" s="35">
        <v>3157</v>
      </c>
      <c r="B229" s="2" t="str">
        <f>_xlfn.XLOOKUP(A229,'Schools lookup'!A:A,'Schools lookup'!B:B)</f>
        <v>CIP3157</v>
      </c>
      <c r="C229" s="2" t="str">
        <f>_xlfn.XLOOKUP(A229,'Schools lookup'!A:A,'Schools lookup'!C:C)</f>
        <v>Taxal and Fernilee CofE Primary School</v>
      </c>
      <c r="D229" s="24">
        <v>151595.07</v>
      </c>
      <c r="E229" s="24">
        <v>0</v>
      </c>
      <c r="F229" s="24">
        <v>29208.11</v>
      </c>
      <c r="G229" s="24">
        <v>982911.14</v>
      </c>
      <c r="H229" s="24">
        <v>0</v>
      </c>
      <c r="I229" s="24">
        <v>35182.03</v>
      </c>
      <c r="J229" s="24">
        <v>0</v>
      </c>
      <c r="K229" s="24">
        <v>76285</v>
      </c>
      <c r="L229" s="24">
        <v>40891.1</v>
      </c>
      <c r="M229" s="24">
        <v>0</v>
      </c>
      <c r="N229" s="24">
        <v>2288</v>
      </c>
      <c r="O229" s="24">
        <v>34473.58</v>
      </c>
      <c r="P229" s="24">
        <v>23299.74</v>
      </c>
      <c r="Q229" s="24">
        <v>10768.22</v>
      </c>
      <c r="R229" s="24">
        <v>94.25</v>
      </c>
      <c r="S229" s="24">
        <v>0</v>
      </c>
      <c r="T229" s="3">
        <v>0</v>
      </c>
      <c r="U229" s="3">
        <v>0</v>
      </c>
      <c r="V229" s="3">
        <v>0</v>
      </c>
      <c r="W229" s="24">
        <v>0</v>
      </c>
      <c r="X229" s="24">
        <v>0</v>
      </c>
      <c r="Y229" s="24">
        <v>0</v>
      </c>
      <c r="Z229" s="24">
        <v>0</v>
      </c>
      <c r="AA229" s="24">
        <v>52364</v>
      </c>
      <c r="AB229">
        <v>570030.13</v>
      </c>
      <c r="AC229">
        <v>26789.73</v>
      </c>
      <c r="AD229">
        <v>277584.69</v>
      </c>
      <c r="AE229">
        <v>30574.99</v>
      </c>
      <c r="AF229">
        <v>52920.480000000003</v>
      </c>
      <c r="AG229">
        <v>0</v>
      </c>
      <c r="AH229">
        <v>25550.51</v>
      </c>
      <c r="AI229">
        <v>6798.81</v>
      </c>
      <c r="AJ229">
        <v>5813.8</v>
      </c>
      <c r="AK229">
        <v>11336.41</v>
      </c>
      <c r="AL229">
        <v>2899.6</v>
      </c>
      <c r="AM229">
        <v>8141.61</v>
      </c>
      <c r="AN229">
        <v>1861.1</v>
      </c>
      <c r="AO229">
        <v>9471.2000000000007</v>
      </c>
      <c r="AP229">
        <v>4420.3900000000003</v>
      </c>
      <c r="AQ229">
        <v>28594.52</v>
      </c>
      <c r="AR229">
        <v>18088.75</v>
      </c>
      <c r="AS229">
        <v>2566.02</v>
      </c>
      <c r="AT229">
        <v>31607.25</v>
      </c>
      <c r="AU229">
        <v>12219.99</v>
      </c>
      <c r="AV229">
        <v>0</v>
      </c>
      <c r="AW229">
        <v>11556.95</v>
      </c>
      <c r="AX229">
        <v>6210</v>
      </c>
      <c r="AY229">
        <v>14596.54</v>
      </c>
      <c r="AZ229">
        <v>72463.14</v>
      </c>
      <c r="BA229">
        <v>0</v>
      </c>
      <c r="BB229">
        <v>29951.22</v>
      </c>
      <c r="BC229" s="24">
        <v>26038.1</v>
      </c>
      <c r="BD229" s="24">
        <v>0</v>
      </c>
      <c r="BE229" s="24">
        <v>0</v>
      </c>
      <c r="BF229" s="24">
        <v>0</v>
      </c>
      <c r="BG229" s="24">
        <v>0</v>
      </c>
      <c r="BH229" s="24">
        <v>0</v>
      </c>
      <c r="BI229" s="24">
        <v>6441.25</v>
      </c>
      <c r="BJ229" s="24">
        <v>0</v>
      </c>
      <c r="BK229" s="24">
        <v>0</v>
      </c>
      <c r="BL229" s="24">
        <v>1</v>
      </c>
      <c r="BM229" s="3">
        <v>0</v>
      </c>
      <c r="BN229" s="24">
        <v>8863</v>
      </c>
      <c r="BO229" s="24">
        <v>4242.5600000000004</v>
      </c>
      <c r="BP229" s="24">
        <v>9852.9500000000007</v>
      </c>
      <c r="BQ229" s="24">
        <v>0</v>
      </c>
      <c r="BR229" s="3">
        <v>122066.26</v>
      </c>
      <c r="BS229" s="3">
        <v>12690.85</v>
      </c>
      <c r="BT229" s="3">
        <v>0</v>
      </c>
      <c r="BU229" s="3">
        <v>0</v>
      </c>
      <c r="BV229" s="3">
        <v>0</v>
      </c>
      <c r="BW229" s="3"/>
    </row>
    <row r="230" spans="1:75" s="23" customFormat="1" ht="15" x14ac:dyDescent="0.25">
      <c r="A230" s="35">
        <v>3161</v>
      </c>
      <c r="B230" s="2" t="str">
        <f>_xlfn.XLOOKUP(A230,'Schools lookup'!A:A,'Schools lookup'!B:B)</f>
        <v>CIP3161</v>
      </c>
      <c r="C230" s="2" t="str">
        <f>_xlfn.XLOOKUP(A230,'Schools lookup'!A:A,'Schools lookup'!C:C)</f>
        <v>St John's CofE Primary School</v>
      </c>
      <c r="D230" s="24">
        <v>473357.98</v>
      </c>
      <c r="E230" s="24">
        <v>-2883.35</v>
      </c>
      <c r="F230" s="24">
        <v>38186.86</v>
      </c>
      <c r="G230" s="24">
        <v>1908139.12</v>
      </c>
      <c r="H230" s="24">
        <v>0</v>
      </c>
      <c r="I230" s="24">
        <v>84729.15</v>
      </c>
      <c r="J230" s="24">
        <v>0</v>
      </c>
      <c r="K230" s="24">
        <v>113641.67</v>
      </c>
      <c r="L230" s="24">
        <v>83441.41</v>
      </c>
      <c r="M230" s="24">
        <v>0</v>
      </c>
      <c r="N230" s="24">
        <v>0</v>
      </c>
      <c r="O230" s="24">
        <v>34642.53</v>
      </c>
      <c r="P230" s="24">
        <v>39483.5</v>
      </c>
      <c r="Q230" s="24">
        <v>13903.06</v>
      </c>
      <c r="R230" s="24">
        <v>2950.85</v>
      </c>
      <c r="S230" s="24">
        <v>16259.12</v>
      </c>
      <c r="T230" s="3">
        <v>0</v>
      </c>
      <c r="U230" s="3">
        <v>0</v>
      </c>
      <c r="V230" s="3">
        <v>0</v>
      </c>
      <c r="W230" s="24">
        <v>0</v>
      </c>
      <c r="X230" s="24">
        <v>0</v>
      </c>
      <c r="Y230" s="24">
        <v>0</v>
      </c>
      <c r="Z230" s="24">
        <v>0</v>
      </c>
      <c r="AA230" s="24">
        <v>76312</v>
      </c>
      <c r="AB230">
        <v>1220030.22</v>
      </c>
      <c r="AC230">
        <v>32274.97</v>
      </c>
      <c r="AD230">
        <v>399517.42</v>
      </c>
      <c r="AE230">
        <v>0</v>
      </c>
      <c r="AF230">
        <v>102839.2</v>
      </c>
      <c r="AG230">
        <v>0</v>
      </c>
      <c r="AH230">
        <v>50931.44</v>
      </c>
      <c r="AI230">
        <v>8644.77</v>
      </c>
      <c r="AJ230">
        <v>4452.5</v>
      </c>
      <c r="AK230">
        <v>21540.91</v>
      </c>
      <c r="AL230">
        <v>9823.58</v>
      </c>
      <c r="AM230">
        <v>23846.26</v>
      </c>
      <c r="AN230">
        <v>4006.54</v>
      </c>
      <c r="AO230">
        <v>80655.92</v>
      </c>
      <c r="AP230">
        <v>8899.31</v>
      </c>
      <c r="AQ230">
        <v>54342.52</v>
      </c>
      <c r="AR230">
        <v>37888</v>
      </c>
      <c r="AS230">
        <v>3108.94</v>
      </c>
      <c r="AT230">
        <v>100895.44</v>
      </c>
      <c r="AU230">
        <v>41230.22</v>
      </c>
      <c r="AV230">
        <v>0</v>
      </c>
      <c r="AW230">
        <v>6131.56</v>
      </c>
      <c r="AX230">
        <v>11485</v>
      </c>
      <c r="AY230">
        <v>7602.67</v>
      </c>
      <c r="AZ230">
        <v>121319.12</v>
      </c>
      <c r="BA230">
        <v>35167.839999999997</v>
      </c>
      <c r="BB230">
        <v>17967.96</v>
      </c>
      <c r="BC230" s="24">
        <v>32006.53</v>
      </c>
      <c r="BD230" s="24">
        <v>0</v>
      </c>
      <c r="BE230" s="24">
        <v>0</v>
      </c>
      <c r="BF230" s="24">
        <v>0</v>
      </c>
      <c r="BG230" s="24">
        <v>0</v>
      </c>
      <c r="BH230" s="24">
        <v>178.87</v>
      </c>
      <c r="BI230" s="24">
        <v>8919.85</v>
      </c>
      <c r="BJ230" s="24">
        <v>0</v>
      </c>
      <c r="BK230" s="24">
        <v>0</v>
      </c>
      <c r="BL230" s="24">
        <v>1</v>
      </c>
      <c r="BM230" s="3">
        <v>0</v>
      </c>
      <c r="BN230" s="24">
        <v>3937.18</v>
      </c>
      <c r="BO230" s="24">
        <v>0</v>
      </c>
      <c r="BP230" s="24">
        <v>0</v>
      </c>
      <c r="BQ230" s="24">
        <v>0</v>
      </c>
      <c r="BR230" s="3">
        <v>410251.57999999996</v>
      </c>
      <c r="BS230" s="3">
        <v>43169.53</v>
      </c>
      <c r="BT230" s="3">
        <v>0</v>
      </c>
      <c r="BU230" s="3">
        <v>-3062.22</v>
      </c>
      <c r="BV230" s="3">
        <v>0</v>
      </c>
      <c r="BW230" s="3"/>
    </row>
    <row r="231" spans="1:75" s="23" customFormat="1" ht="15" x14ac:dyDescent="0.25">
      <c r="A231" s="35">
        <v>3162</v>
      </c>
      <c r="B231" s="2" t="str">
        <f>_xlfn.XLOOKUP(A231,'Schools lookup'!A:A,'Schools lookup'!B:B)</f>
        <v>CIP3162</v>
      </c>
      <c r="C231" s="2" t="str">
        <f>_xlfn.XLOOKUP(A231,'Schools lookup'!A:A,'Schools lookup'!C:C)</f>
        <v>Calow CofE VC Primary School</v>
      </c>
      <c r="D231" s="24">
        <v>-96809.07</v>
      </c>
      <c r="E231" s="24">
        <v>36935.379999999997</v>
      </c>
      <c r="F231" s="24">
        <v>23310.38</v>
      </c>
      <c r="G231" s="24">
        <v>857914.41</v>
      </c>
      <c r="H231" s="24">
        <v>0</v>
      </c>
      <c r="I231" s="24">
        <v>79150.06</v>
      </c>
      <c r="J231" s="24">
        <v>0</v>
      </c>
      <c r="K231" s="24">
        <v>80925.69</v>
      </c>
      <c r="L231" s="24">
        <v>40712.26</v>
      </c>
      <c r="M231" s="24">
        <v>0</v>
      </c>
      <c r="N231" s="24">
        <v>0</v>
      </c>
      <c r="O231" s="24">
        <v>36317.230000000003</v>
      </c>
      <c r="P231" s="24">
        <v>17654.91</v>
      </c>
      <c r="Q231" s="24">
        <v>23966.18</v>
      </c>
      <c r="R231" s="24">
        <v>0</v>
      </c>
      <c r="S231" s="24">
        <v>8323</v>
      </c>
      <c r="T231" s="3">
        <v>0</v>
      </c>
      <c r="U231" s="3">
        <v>0</v>
      </c>
      <c r="V231" s="3">
        <v>0</v>
      </c>
      <c r="W231" s="24">
        <v>13761.5</v>
      </c>
      <c r="X231" s="24">
        <v>0</v>
      </c>
      <c r="Y231" s="24">
        <v>0</v>
      </c>
      <c r="Z231" s="24">
        <v>0</v>
      </c>
      <c r="AA231" s="24">
        <v>32308</v>
      </c>
      <c r="AB231">
        <v>538654.93999999994</v>
      </c>
      <c r="AC231">
        <v>14382.11</v>
      </c>
      <c r="AD231">
        <v>173451.7</v>
      </c>
      <c r="AE231">
        <v>22836.43</v>
      </c>
      <c r="AF231">
        <v>71724.820000000007</v>
      </c>
      <c r="AG231">
        <v>263.58999999999997</v>
      </c>
      <c r="AH231">
        <v>18889.61</v>
      </c>
      <c r="AI231">
        <v>4308.3900000000003</v>
      </c>
      <c r="AJ231">
        <v>3330.1</v>
      </c>
      <c r="AK231">
        <v>11143.49</v>
      </c>
      <c r="AL231">
        <v>1047.69</v>
      </c>
      <c r="AM231">
        <v>15039.62</v>
      </c>
      <c r="AN231">
        <v>4523.75</v>
      </c>
      <c r="AO231">
        <v>27106.51</v>
      </c>
      <c r="AP231">
        <v>4873.92</v>
      </c>
      <c r="AQ231">
        <v>29354.23</v>
      </c>
      <c r="AR231">
        <v>16716.5</v>
      </c>
      <c r="AS231">
        <v>2190.4899999999998</v>
      </c>
      <c r="AT231">
        <v>37621.29</v>
      </c>
      <c r="AU231">
        <v>27820.78</v>
      </c>
      <c r="AV231">
        <v>0</v>
      </c>
      <c r="AW231">
        <v>1795.42</v>
      </c>
      <c r="AX231">
        <v>4283.75</v>
      </c>
      <c r="AY231">
        <v>5331</v>
      </c>
      <c r="AZ231">
        <v>63207.19</v>
      </c>
      <c r="BA231">
        <v>26677.38</v>
      </c>
      <c r="BB231">
        <v>6835</v>
      </c>
      <c r="BC231" s="24">
        <v>27435.67</v>
      </c>
      <c r="BD231" s="24">
        <v>0</v>
      </c>
      <c r="BE231" s="24">
        <v>0</v>
      </c>
      <c r="BF231" s="24">
        <v>0</v>
      </c>
      <c r="BG231" s="24">
        <v>0</v>
      </c>
      <c r="BH231" s="24">
        <v>3000</v>
      </c>
      <c r="BI231" s="24">
        <v>5840.05</v>
      </c>
      <c r="BJ231" s="24">
        <v>0</v>
      </c>
      <c r="BK231" s="24">
        <v>0</v>
      </c>
      <c r="BL231" s="24">
        <v>1</v>
      </c>
      <c r="BM231" s="3">
        <v>0</v>
      </c>
      <c r="BN231" s="24">
        <v>19292.66</v>
      </c>
      <c r="BO231" s="24">
        <v>0</v>
      </c>
      <c r="BP231" s="24">
        <v>2072.16</v>
      </c>
      <c r="BQ231" s="24">
        <v>0</v>
      </c>
      <c r="BR231" s="3">
        <v>-80382.86</v>
      </c>
      <c r="BS231" s="3">
        <v>7785.61</v>
      </c>
      <c r="BT231" s="3">
        <v>0</v>
      </c>
      <c r="BU231" s="3">
        <v>47696.88</v>
      </c>
      <c r="BV231" s="3">
        <v>0</v>
      </c>
      <c r="BW231" s="3"/>
    </row>
    <row r="232" spans="1:75" s="23" customFormat="1" ht="15" x14ac:dyDescent="0.25">
      <c r="A232" s="35">
        <v>3163</v>
      </c>
      <c r="B232" s="2" t="str">
        <f>_xlfn.XLOOKUP(A232,'Schools lookup'!A:A,'Schools lookup'!B:B)</f>
        <v>CIP3163</v>
      </c>
      <c r="C232" s="2" t="str">
        <f>_xlfn.XLOOKUP(A232,'Schools lookup'!A:A,'Schools lookup'!C:C)</f>
        <v>Charlesworth Voluntary Controlled Primary School</v>
      </c>
      <c r="D232" s="24">
        <v>5090.87</v>
      </c>
      <c r="E232" s="24">
        <v>-23672.25</v>
      </c>
      <c r="F232" s="24">
        <v>10544.22</v>
      </c>
      <c r="G232" s="24">
        <v>617627.51</v>
      </c>
      <c r="H232" s="24">
        <v>0</v>
      </c>
      <c r="I232" s="24">
        <v>24438.13</v>
      </c>
      <c r="J232" s="24">
        <v>0</v>
      </c>
      <c r="K232" s="24">
        <v>36690</v>
      </c>
      <c r="L232" s="24">
        <v>21549.38</v>
      </c>
      <c r="M232" s="24">
        <v>0</v>
      </c>
      <c r="N232" s="24">
        <v>0</v>
      </c>
      <c r="O232" s="24">
        <v>8832.4</v>
      </c>
      <c r="P232" s="24">
        <v>9133.7900000000009</v>
      </c>
      <c r="Q232" s="24">
        <v>153.80000000000001</v>
      </c>
      <c r="R232" s="24">
        <v>268.27</v>
      </c>
      <c r="S232" s="24">
        <v>8301.2199999999993</v>
      </c>
      <c r="T232" s="3">
        <v>0</v>
      </c>
      <c r="U232" s="3">
        <v>0</v>
      </c>
      <c r="V232" s="3">
        <v>0</v>
      </c>
      <c r="W232" s="24">
        <v>44730.400000000001</v>
      </c>
      <c r="X232" s="24">
        <v>0</v>
      </c>
      <c r="Y232" s="24">
        <v>0</v>
      </c>
      <c r="Z232" s="24">
        <v>0</v>
      </c>
      <c r="AA232" s="24">
        <v>38106</v>
      </c>
      <c r="AB232">
        <v>286829.19</v>
      </c>
      <c r="AC232">
        <v>691.55</v>
      </c>
      <c r="AD232">
        <v>188421.91</v>
      </c>
      <c r="AE232">
        <v>0</v>
      </c>
      <c r="AF232">
        <v>24748.6</v>
      </c>
      <c r="AG232">
        <v>0</v>
      </c>
      <c r="AH232">
        <v>1613.4</v>
      </c>
      <c r="AI232">
        <v>2484.31</v>
      </c>
      <c r="AJ232">
        <v>238</v>
      </c>
      <c r="AK232">
        <v>8153.81</v>
      </c>
      <c r="AL232">
        <v>1631.36</v>
      </c>
      <c r="AM232">
        <v>4018.68</v>
      </c>
      <c r="AN232">
        <v>3128.81</v>
      </c>
      <c r="AO232">
        <v>25579.85</v>
      </c>
      <c r="AP232">
        <v>4823.21</v>
      </c>
      <c r="AQ232">
        <v>28352.17</v>
      </c>
      <c r="AR232">
        <v>9116.73</v>
      </c>
      <c r="AS232">
        <v>15165.75</v>
      </c>
      <c r="AT232" s="25">
        <v>36623.589999999997</v>
      </c>
      <c r="AU232">
        <v>35076.86</v>
      </c>
      <c r="AV232">
        <v>0</v>
      </c>
      <c r="AW232">
        <v>7642.76</v>
      </c>
      <c r="AX232">
        <v>3161.75</v>
      </c>
      <c r="AY232">
        <v>7221.8</v>
      </c>
      <c r="AZ232">
        <v>51762.98</v>
      </c>
      <c r="BA232">
        <v>4652.6400000000003</v>
      </c>
      <c r="BB232">
        <v>23454.57</v>
      </c>
      <c r="BC232" s="24">
        <v>12978.21</v>
      </c>
      <c r="BD232" s="24">
        <v>0</v>
      </c>
      <c r="BE232" s="24">
        <v>0</v>
      </c>
      <c r="BF232" s="24">
        <v>0</v>
      </c>
      <c r="BG232" s="24">
        <v>0</v>
      </c>
      <c r="BH232" s="24">
        <v>0</v>
      </c>
      <c r="BI232" s="24">
        <v>5226.25</v>
      </c>
      <c r="BJ232" s="24">
        <v>0</v>
      </c>
      <c r="BK232" s="24">
        <v>0</v>
      </c>
      <c r="BL232" s="24">
        <v>1</v>
      </c>
      <c r="BM232" s="3">
        <v>0</v>
      </c>
      <c r="BN232" s="24">
        <v>0</v>
      </c>
      <c r="BO232" s="24">
        <v>0</v>
      </c>
      <c r="BP232" s="24">
        <v>0</v>
      </c>
      <c r="BQ232" s="24">
        <v>0</v>
      </c>
      <c r="BR232" s="3">
        <v>-17381.600000000002</v>
      </c>
      <c r="BS232" s="3">
        <v>15770.47</v>
      </c>
      <c r="BT232" s="3">
        <v>0</v>
      </c>
      <c r="BU232" s="3">
        <v>21058.15</v>
      </c>
      <c r="BV232" s="3">
        <v>0</v>
      </c>
      <c r="BW232" s="3"/>
    </row>
    <row r="233" spans="1:75" s="23" customFormat="1" ht="15" x14ac:dyDescent="0.25">
      <c r="A233" s="35">
        <v>3164</v>
      </c>
      <c r="B233" s="2" t="str">
        <f>_xlfn.XLOOKUP(A233,'Schools lookup'!A:A,'Schools lookup'!B:B)</f>
        <v>CIP3164</v>
      </c>
      <c r="C233" s="2" t="str">
        <f>_xlfn.XLOOKUP(A233,'Schools lookup'!A:A,'Schools lookup'!C:C)</f>
        <v>Codnor Community Primary School Church of England Controlled</v>
      </c>
      <c r="D233" s="24">
        <v>124694.26</v>
      </c>
      <c r="E233" s="24">
        <v>0</v>
      </c>
      <c r="F233" s="24">
        <v>27479.22</v>
      </c>
      <c r="G233" s="24">
        <v>1250467.27</v>
      </c>
      <c r="H233" s="24">
        <v>0</v>
      </c>
      <c r="I233" s="24">
        <v>21027.07</v>
      </c>
      <c r="J233" s="24">
        <v>0</v>
      </c>
      <c r="K233" s="24">
        <v>105731</v>
      </c>
      <c r="L233" s="24">
        <v>54917</v>
      </c>
      <c r="M233" s="24">
        <v>0</v>
      </c>
      <c r="N233" s="24">
        <v>0</v>
      </c>
      <c r="O233" s="24">
        <v>27950.43</v>
      </c>
      <c r="P233" s="24">
        <v>13293.81</v>
      </c>
      <c r="Q233" s="24">
        <v>14092.78</v>
      </c>
      <c r="R233" s="24">
        <v>217.46</v>
      </c>
      <c r="S233" s="24">
        <v>0</v>
      </c>
      <c r="T233" s="3">
        <v>0</v>
      </c>
      <c r="U233" s="3">
        <v>0</v>
      </c>
      <c r="V233" s="3">
        <v>0</v>
      </c>
      <c r="W233" s="24">
        <v>0</v>
      </c>
      <c r="X233" s="24">
        <v>0</v>
      </c>
      <c r="Y233" s="24">
        <v>0</v>
      </c>
      <c r="Z233" s="24">
        <v>0</v>
      </c>
      <c r="AA233" s="24">
        <v>41398</v>
      </c>
      <c r="AB233">
        <v>622628.15</v>
      </c>
      <c r="AC233">
        <v>2591.0500000000002</v>
      </c>
      <c r="AD233">
        <v>289299.64</v>
      </c>
      <c r="AE233">
        <v>71132.36</v>
      </c>
      <c r="AF233">
        <v>75571.64</v>
      </c>
      <c r="AG233">
        <v>0</v>
      </c>
      <c r="AH233">
        <v>57161.82</v>
      </c>
      <c r="AI233">
        <v>6502.88</v>
      </c>
      <c r="AJ233">
        <v>1513</v>
      </c>
      <c r="AK233">
        <v>13524.68</v>
      </c>
      <c r="AL233">
        <v>3242.47</v>
      </c>
      <c r="AM233">
        <v>36324.97</v>
      </c>
      <c r="AN233">
        <v>2765.94</v>
      </c>
      <c r="AO233">
        <v>4999.76</v>
      </c>
      <c r="AP233">
        <v>6828.43</v>
      </c>
      <c r="AQ233">
        <v>50295.53</v>
      </c>
      <c r="AR233">
        <v>24347.31</v>
      </c>
      <c r="AS233">
        <v>3006.32</v>
      </c>
      <c r="AT233">
        <v>38318.35</v>
      </c>
      <c r="AU233">
        <v>3632.97</v>
      </c>
      <c r="AV233">
        <v>0</v>
      </c>
      <c r="AW233">
        <v>16925.07</v>
      </c>
      <c r="AX233">
        <v>6565</v>
      </c>
      <c r="AY233">
        <v>7069</v>
      </c>
      <c r="AZ233">
        <v>77563.13</v>
      </c>
      <c r="BA233">
        <v>46005.3</v>
      </c>
      <c r="BB233">
        <v>6662.37</v>
      </c>
      <c r="BC233" s="24">
        <v>21346.18</v>
      </c>
      <c r="BD233" s="24">
        <v>0</v>
      </c>
      <c r="BE233" s="24">
        <v>0</v>
      </c>
      <c r="BF233" s="24">
        <v>0</v>
      </c>
      <c r="BG233" s="24">
        <v>0</v>
      </c>
      <c r="BH233" s="24">
        <v>0</v>
      </c>
      <c r="BI233" s="24">
        <v>6844</v>
      </c>
      <c r="BJ233" s="24">
        <v>0</v>
      </c>
      <c r="BK233" s="24">
        <v>0</v>
      </c>
      <c r="BL233" s="24">
        <v>1</v>
      </c>
      <c r="BM233" s="3">
        <v>0</v>
      </c>
      <c r="BN233" s="24">
        <v>0</v>
      </c>
      <c r="BO233" s="24">
        <v>0</v>
      </c>
      <c r="BP233" s="24">
        <v>0</v>
      </c>
      <c r="BQ233" s="24">
        <v>0</v>
      </c>
      <c r="BR233" s="3">
        <v>157966.06</v>
      </c>
      <c r="BS233" s="3">
        <v>34323.22</v>
      </c>
      <c r="BT233" s="3">
        <v>0</v>
      </c>
      <c r="BU233" s="3">
        <v>0</v>
      </c>
      <c r="BV233" s="3">
        <v>0</v>
      </c>
      <c r="BW233" s="3"/>
    </row>
    <row r="234" spans="1:75" s="23" customFormat="1" ht="15" x14ac:dyDescent="0.25">
      <c r="A234" s="35">
        <v>3306</v>
      </c>
      <c r="B234" s="2" t="str">
        <f>_xlfn.XLOOKUP(A234,'Schools lookup'!A:A,'Schools lookup'!B:B)</f>
        <v>CIP3306</v>
      </c>
      <c r="C234" s="2" t="str">
        <f>_xlfn.XLOOKUP(A234,'Schools lookup'!A:A,'Schools lookup'!C:C)</f>
        <v>Carsington and Hopton Primary School</v>
      </c>
      <c r="D234" s="24">
        <v>2851.26</v>
      </c>
      <c r="E234" s="24">
        <v>667</v>
      </c>
      <c r="F234" s="24">
        <v>0</v>
      </c>
      <c r="G234" s="24">
        <v>350197.39</v>
      </c>
      <c r="H234" s="24">
        <v>0</v>
      </c>
      <c r="I234" s="24">
        <v>4481.3</v>
      </c>
      <c r="J234" s="24">
        <v>0</v>
      </c>
      <c r="K234" s="24">
        <v>7275</v>
      </c>
      <c r="L234" s="24">
        <v>12308.38</v>
      </c>
      <c r="M234" s="24">
        <v>0</v>
      </c>
      <c r="N234" s="24">
        <v>0</v>
      </c>
      <c r="O234" s="24">
        <v>32579.22</v>
      </c>
      <c r="P234" s="24">
        <v>6097.95</v>
      </c>
      <c r="Q234" s="24">
        <v>493.84</v>
      </c>
      <c r="R234" s="24">
        <v>26.5</v>
      </c>
      <c r="S234" s="24">
        <v>4070.5</v>
      </c>
      <c r="T234" s="3">
        <v>0</v>
      </c>
      <c r="U234" s="3">
        <v>0</v>
      </c>
      <c r="V234" s="3">
        <v>0</v>
      </c>
      <c r="W234" s="24">
        <v>5513</v>
      </c>
      <c r="X234" s="24">
        <v>0</v>
      </c>
      <c r="Y234" s="24">
        <v>0</v>
      </c>
      <c r="Z234" s="24">
        <v>0</v>
      </c>
      <c r="AA234" s="24">
        <v>25693</v>
      </c>
      <c r="AB234">
        <v>138782.34</v>
      </c>
      <c r="AC234">
        <v>10546.78</v>
      </c>
      <c r="AD234">
        <v>58538.45</v>
      </c>
      <c r="AE234">
        <v>0</v>
      </c>
      <c r="AF234">
        <v>21665.69</v>
      </c>
      <c r="AG234">
        <v>0</v>
      </c>
      <c r="AH234">
        <v>577.66</v>
      </c>
      <c r="AI234">
        <v>468</v>
      </c>
      <c r="AJ234">
        <v>10160.9</v>
      </c>
      <c r="AK234">
        <v>3575.61</v>
      </c>
      <c r="AL234">
        <v>761.55</v>
      </c>
      <c r="AM234">
        <v>5090.17</v>
      </c>
      <c r="AN234">
        <v>937.64</v>
      </c>
      <c r="AO234">
        <v>15902.28</v>
      </c>
      <c r="AP234">
        <v>0</v>
      </c>
      <c r="AQ234">
        <v>7088.18</v>
      </c>
      <c r="AR234">
        <v>721.85</v>
      </c>
      <c r="AS234">
        <v>1124.95</v>
      </c>
      <c r="AT234">
        <v>18216.38</v>
      </c>
      <c r="AU234">
        <v>3146.41</v>
      </c>
      <c r="AV234">
        <v>0</v>
      </c>
      <c r="AW234">
        <v>2943.97</v>
      </c>
      <c r="AX234">
        <v>1178.75</v>
      </c>
      <c r="AY234">
        <v>91265.42</v>
      </c>
      <c r="AZ234">
        <v>24196.66</v>
      </c>
      <c r="BA234">
        <v>0</v>
      </c>
      <c r="BB234">
        <v>7074.67</v>
      </c>
      <c r="BC234" s="24">
        <v>7632.95</v>
      </c>
      <c r="BD234" s="24">
        <v>0</v>
      </c>
      <c r="BE234" s="24">
        <v>0</v>
      </c>
      <c r="BF234" s="24">
        <v>0</v>
      </c>
      <c r="BG234" s="24">
        <v>0</v>
      </c>
      <c r="BH234" s="24">
        <v>0</v>
      </c>
      <c r="BI234" s="24">
        <v>0</v>
      </c>
      <c r="BJ234" s="24">
        <v>0</v>
      </c>
      <c r="BK234" s="24">
        <v>0</v>
      </c>
      <c r="BL234" s="24">
        <v>1</v>
      </c>
      <c r="BM234" s="3">
        <v>0</v>
      </c>
      <c r="BN234" s="24">
        <v>0</v>
      </c>
      <c r="BO234" s="24">
        <v>0</v>
      </c>
      <c r="BP234" s="24">
        <v>0</v>
      </c>
      <c r="BQ234" s="24">
        <v>0</v>
      </c>
      <c r="BR234" s="3">
        <v>14476.98</v>
      </c>
      <c r="BS234" s="3">
        <v>0</v>
      </c>
      <c r="BT234" s="3">
        <v>0</v>
      </c>
      <c r="BU234" s="3">
        <v>6180</v>
      </c>
      <c r="BV234" s="3">
        <v>0</v>
      </c>
      <c r="BW234" s="3"/>
    </row>
    <row r="235" spans="1:75" s="23" customFormat="1" ht="15" x14ac:dyDescent="0.25">
      <c r="A235" s="35">
        <v>3312</v>
      </c>
      <c r="B235" s="2" t="str">
        <f>_xlfn.XLOOKUP(A235,'Schools lookup'!A:A,'Schools lookup'!B:B)</f>
        <v>CIP3312</v>
      </c>
      <c r="C235" s="2" t="str">
        <f>_xlfn.XLOOKUP(A235,'Schools lookup'!A:A,'Schools lookup'!C:C)</f>
        <v>Fritchley CofE (Aided) Primary School</v>
      </c>
      <c r="D235" s="24">
        <v>-153299.16</v>
      </c>
      <c r="E235" s="24">
        <v>164234.12</v>
      </c>
      <c r="F235" s="24">
        <v>0</v>
      </c>
      <c r="G235" s="24">
        <v>466163.34</v>
      </c>
      <c r="H235" s="24">
        <v>0</v>
      </c>
      <c r="I235" s="24">
        <v>15971.03</v>
      </c>
      <c r="J235" s="24">
        <v>0</v>
      </c>
      <c r="K235" s="24">
        <v>31214.9</v>
      </c>
      <c r="L235" s="24">
        <v>19891.259999999998</v>
      </c>
      <c r="M235" s="24">
        <v>0</v>
      </c>
      <c r="N235" s="24">
        <v>120</v>
      </c>
      <c r="O235" s="24">
        <v>5544.29</v>
      </c>
      <c r="P235" s="24">
        <v>11792.38</v>
      </c>
      <c r="Q235" s="24">
        <v>2444.52</v>
      </c>
      <c r="R235" s="24">
        <v>348.65</v>
      </c>
      <c r="S235" s="24">
        <v>5435.35</v>
      </c>
      <c r="T235" s="3">
        <v>0</v>
      </c>
      <c r="U235" s="3">
        <v>0</v>
      </c>
      <c r="V235" s="3">
        <v>0</v>
      </c>
      <c r="W235" s="24">
        <v>27191.59</v>
      </c>
      <c r="X235" s="24">
        <v>0</v>
      </c>
      <c r="Y235" s="24">
        <v>0</v>
      </c>
      <c r="Z235" s="24">
        <v>0</v>
      </c>
      <c r="AA235" s="24">
        <v>26900</v>
      </c>
      <c r="AB235">
        <v>306861.25</v>
      </c>
      <c r="AC235">
        <v>5789.16</v>
      </c>
      <c r="AD235">
        <v>114724.57</v>
      </c>
      <c r="AE235">
        <v>20361.919999999998</v>
      </c>
      <c r="AF235">
        <v>35014.68</v>
      </c>
      <c r="AG235">
        <v>0</v>
      </c>
      <c r="AH235">
        <v>8870.09</v>
      </c>
      <c r="AI235">
        <v>398</v>
      </c>
      <c r="AJ235">
        <v>2154.35</v>
      </c>
      <c r="AK235">
        <v>4864.9799999999996</v>
      </c>
      <c r="AL235">
        <v>1943.19</v>
      </c>
      <c r="AM235">
        <v>7904.62</v>
      </c>
      <c r="AN235">
        <v>1387.44</v>
      </c>
      <c r="AO235">
        <v>1294.99</v>
      </c>
      <c r="AP235">
        <v>1564.65</v>
      </c>
      <c r="AQ235">
        <v>21701.27</v>
      </c>
      <c r="AR235">
        <v>2227.1999999999998</v>
      </c>
      <c r="AS235">
        <v>1759.25</v>
      </c>
      <c r="AT235" s="25">
        <v>15319.98</v>
      </c>
      <c r="AU235">
        <v>6118.7</v>
      </c>
      <c r="AV235">
        <v>0</v>
      </c>
      <c r="AW235">
        <v>2848.01</v>
      </c>
      <c r="AX235">
        <v>2041.25</v>
      </c>
      <c r="AY235">
        <v>3692.16</v>
      </c>
      <c r="AZ235">
        <v>40438.61</v>
      </c>
      <c r="BA235">
        <v>0</v>
      </c>
      <c r="BB235">
        <v>4033.33</v>
      </c>
      <c r="BC235" s="24">
        <v>14102.56</v>
      </c>
      <c r="BD235" s="24">
        <v>0</v>
      </c>
      <c r="BE235" s="24">
        <v>0</v>
      </c>
      <c r="BF235" s="24">
        <v>0</v>
      </c>
      <c r="BG235" s="24">
        <v>0</v>
      </c>
      <c r="BH235" s="24">
        <v>507.57</v>
      </c>
      <c r="BI235" s="24">
        <v>0</v>
      </c>
      <c r="BJ235" s="24">
        <v>0</v>
      </c>
      <c r="BK235" s="24">
        <v>0</v>
      </c>
      <c r="BL235" s="24">
        <v>1</v>
      </c>
      <c r="BM235" s="3">
        <v>0</v>
      </c>
      <c r="BN235" s="24">
        <v>0</v>
      </c>
      <c r="BO235" s="24">
        <v>0</v>
      </c>
      <c r="BP235" s="24">
        <v>0</v>
      </c>
      <c r="BQ235" s="24">
        <v>0</v>
      </c>
      <c r="BR235" s="3">
        <v>-194889.75999999998</v>
      </c>
      <c r="BS235" s="3">
        <v>0</v>
      </c>
      <c r="BT235" s="3">
        <v>0</v>
      </c>
      <c r="BU235" s="3">
        <v>190918.13999999998</v>
      </c>
      <c r="BV235" s="3">
        <v>0</v>
      </c>
      <c r="BW235" s="3"/>
    </row>
    <row r="236" spans="1:75" s="23" customFormat="1" ht="15" x14ac:dyDescent="0.25">
      <c r="A236" s="35">
        <v>3315</v>
      </c>
      <c r="B236" s="2" t="str">
        <f>_xlfn.XLOOKUP(A236,'Schools lookup'!A:A,'Schools lookup'!B:B)</f>
        <v>CIP3315</v>
      </c>
      <c r="C236" s="2" t="str">
        <f>_xlfn.XLOOKUP(A236,'Schools lookup'!A:A,'Schools lookup'!C:C)</f>
        <v>Denby Free CofE VA Primary School</v>
      </c>
      <c r="D236" s="24">
        <v>17624.45</v>
      </c>
      <c r="E236" s="24">
        <v>13013.92</v>
      </c>
      <c r="F236" s="24">
        <v>0</v>
      </c>
      <c r="G236" s="24">
        <v>611513.61</v>
      </c>
      <c r="H236" s="24">
        <v>0</v>
      </c>
      <c r="I236" s="24">
        <v>23868.61</v>
      </c>
      <c r="J236" s="24">
        <v>0</v>
      </c>
      <c r="K236" s="24">
        <v>22475</v>
      </c>
      <c r="L236" s="24">
        <v>23267</v>
      </c>
      <c r="M236" s="24">
        <v>0</v>
      </c>
      <c r="N236" s="24">
        <v>0</v>
      </c>
      <c r="O236" s="24">
        <v>13710.14</v>
      </c>
      <c r="P236" s="24">
        <v>14446.23</v>
      </c>
      <c r="Q236" s="24">
        <v>16218.94</v>
      </c>
      <c r="R236" s="24">
        <v>0</v>
      </c>
      <c r="S236" s="24">
        <v>0</v>
      </c>
      <c r="T236" s="3">
        <v>0</v>
      </c>
      <c r="U236" s="3">
        <v>0</v>
      </c>
      <c r="V236" s="3">
        <v>0</v>
      </c>
      <c r="W236" s="24">
        <v>19085.490000000002</v>
      </c>
      <c r="X236" s="24">
        <v>0</v>
      </c>
      <c r="Y236" s="24">
        <v>0</v>
      </c>
      <c r="Z236" s="24">
        <v>0</v>
      </c>
      <c r="AA236" s="24">
        <v>32642</v>
      </c>
      <c r="AB236">
        <v>379402.31</v>
      </c>
      <c r="AC236">
        <v>58.98</v>
      </c>
      <c r="AD236">
        <v>147198.28</v>
      </c>
      <c r="AE236">
        <v>22472.17</v>
      </c>
      <c r="AF236">
        <v>47156.38</v>
      </c>
      <c r="AG236">
        <v>346.39</v>
      </c>
      <c r="AH236">
        <v>27434.75</v>
      </c>
      <c r="AI236">
        <v>1024</v>
      </c>
      <c r="AJ236">
        <v>1182</v>
      </c>
      <c r="AK236">
        <v>8172.14</v>
      </c>
      <c r="AL236">
        <v>864.87</v>
      </c>
      <c r="AM236">
        <v>10441.41</v>
      </c>
      <c r="AN236">
        <v>1013.24</v>
      </c>
      <c r="AO236">
        <v>1467.16</v>
      </c>
      <c r="AP236">
        <v>2672.99</v>
      </c>
      <c r="AQ236">
        <v>16337.14</v>
      </c>
      <c r="AR236">
        <v>2302.37</v>
      </c>
      <c r="AS236">
        <v>2726.48</v>
      </c>
      <c r="AT236">
        <v>8130.12</v>
      </c>
      <c r="AU236">
        <v>11647.41</v>
      </c>
      <c r="AV236">
        <v>0</v>
      </c>
      <c r="AW236">
        <v>2325.4</v>
      </c>
      <c r="AX236">
        <v>3536.25</v>
      </c>
      <c r="AY236">
        <v>4125.76</v>
      </c>
      <c r="AZ236">
        <v>51110.13</v>
      </c>
      <c r="BA236">
        <v>19108.05</v>
      </c>
      <c r="BB236">
        <v>17956.53</v>
      </c>
      <c r="BC236" s="24">
        <v>16277.59</v>
      </c>
      <c r="BD236" s="24">
        <v>0</v>
      </c>
      <c r="BE236" s="24">
        <v>0</v>
      </c>
      <c r="BF236" s="24">
        <v>0</v>
      </c>
      <c r="BG236" s="24">
        <v>3885.34</v>
      </c>
      <c r="BH236" s="24">
        <v>0</v>
      </c>
      <c r="BI236" s="24">
        <v>0</v>
      </c>
      <c r="BJ236" s="24">
        <v>0</v>
      </c>
      <c r="BK236" s="24">
        <v>0</v>
      </c>
      <c r="BL236" s="24">
        <v>1</v>
      </c>
      <c r="BM236" s="3">
        <v>0</v>
      </c>
      <c r="BN236" s="24">
        <v>0</v>
      </c>
      <c r="BO236" s="24">
        <v>0</v>
      </c>
      <c r="BP236" s="24">
        <v>0</v>
      </c>
      <c r="BQ236" s="24">
        <v>0</v>
      </c>
      <c r="BR236" s="3">
        <v>-30724.360000000004</v>
      </c>
      <c r="BS236" s="3">
        <v>0</v>
      </c>
      <c r="BT236" s="3">
        <v>0</v>
      </c>
      <c r="BU236" s="3">
        <v>28214.070000000003</v>
      </c>
      <c r="BV236" s="3">
        <v>0</v>
      </c>
      <c r="BW236" s="3"/>
    </row>
    <row r="237" spans="1:75" s="23" customFormat="1" ht="15" x14ac:dyDescent="0.25">
      <c r="A237" s="35">
        <v>3316</v>
      </c>
      <c r="B237" s="2" t="str">
        <f>_xlfn.XLOOKUP(A237,'Schools lookup'!A:A,'Schools lookup'!B:B)</f>
        <v>CIP3316</v>
      </c>
      <c r="C237" s="2" t="str">
        <f>_xlfn.XLOOKUP(A237,'Schools lookup'!A:A,'Schools lookup'!C:C)</f>
        <v>Camms CofE (Aided) Primary School</v>
      </c>
      <c r="D237" s="24">
        <v>101484.57</v>
      </c>
      <c r="E237" s="24">
        <v>-15787.68</v>
      </c>
      <c r="F237" s="24">
        <v>20030.73</v>
      </c>
      <c r="G237" s="24">
        <v>1045617.88</v>
      </c>
      <c r="H237" s="24">
        <v>0</v>
      </c>
      <c r="I237" s="24">
        <v>25484.43</v>
      </c>
      <c r="J237" s="24">
        <v>0</v>
      </c>
      <c r="K237" s="24">
        <v>129225.73</v>
      </c>
      <c r="L237" s="24">
        <v>48676.76</v>
      </c>
      <c r="M237" s="24">
        <v>0</v>
      </c>
      <c r="N237" s="24">
        <v>0</v>
      </c>
      <c r="O237" s="24">
        <v>29023.17</v>
      </c>
      <c r="P237" s="24">
        <v>9381.14</v>
      </c>
      <c r="Q237" s="24">
        <v>5251.76</v>
      </c>
      <c r="R237" s="24">
        <v>0</v>
      </c>
      <c r="S237" s="24">
        <v>2491.2199999999998</v>
      </c>
      <c r="T237" s="3">
        <v>0</v>
      </c>
      <c r="U237" s="3">
        <v>0</v>
      </c>
      <c r="V237" s="3">
        <v>0</v>
      </c>
      <c r="W237" s="24">
        <v>0</v>
      </c>
      <c r="X237" s="24">
        <v>0</v>
      </c>
      <c r="Y237" s="24">
        <v>0</v>
      </c>
      <c r="Z237" s="24">
        <v>0</v>
      </c>
      <c r="AA237" s="24">
        <v>42103</v>
      </c>
      <c r="AB237">
        <v>545910.04</v>
      </c>
      <c r="AC237">
        <v>32706.12</v>
      </c>
      <c r="AD237">
        <v>290209.68</v>
      </c>
      <c r="AE237">
        <v>48359.49</v>
      </c>
      <c r="AF237">
        <v>63601.96</v>
      </c>
      <c r="AG237">
        <v>0</v>
      </c>
      <c r="AH237">
        <v>32183.81</v>
      </c>
      <c r="AI237">
        <v>1445.95</v>
      </c>
      <c r="AJ237">
        <v>1518.44</v>
      </c>
      <c r="AK237">
        <v>11954.61</v>
      </c>
      <c r="AL237">
        <v>1462.55</v>
      </c>
      <c r="AM237">
        <v>5439.61</v>
      </c>
      <c r="AN237">
        <v>1582</v>
      </c>
      <c r="AO237">
        <v>7046.76</v>
      </c>
      <c r="AP237">
        <v>5203.1499999999996</v>
      </c>
      <c r="AQ237">
        <v>28632.9</v>
      </c>
      <c r="AR237">
        <v>3635.2</v>
      </c>
      <c r="AS237">
        <v>3737.31</v>
      </c>
      <c r="AT237">
        <v>45746.7</v>
      </c>
      <c r="AU237">
        <v>33937.660000000003</v>
      </c>
      <c r="AV237">
        <v>0</v>
      </c>
      <c r="AW237">
        <v>2857.23</v>
      </c>
      <c r="AX237">
        <v>6160</v>
      </c>
      <c r="AY237">
        <v>11507.61</v>
      </c>
      <c r="AZ237">
        <v>65922.03</v>
      </c>
      <c r="BA237">
        <v>13221.8</v>
      </c>
      <c r="BB237">
        <v>7654.17</v>
      </c>
      <c r="BC237" s="24">
        <v>21166</v>
      </c>
      <c r="BD237" s="24">
        <v>0</v>
      </c>
      <c r="BE237" s="24">
        <v>0</v>
      </c>
      <c r="BF237" s="24">
        <v>0</v>
      </c>
      <c r="BG237" s="24">
        <v>5459.97</v>
      </c>
      <c r="BH237" s="24">
        <v>0</v>
      </c>
      <c r="BI237" s="24">
        <v>0</v>
      </c>
      <c r="BJ237" s="24">
        <v>0</v>
      </c>
      <c r="BK237" s="24">
        <v>0</v>
      </c>
      <c r="BL237" s="24">
        <v>1</v>
      </c>
      <c r="BM237" s="3">
        <v>0</v>
      </c>
      <c r="BN237" s="24">
        <v>0</v>
      </c>
      <c r="BO237" s="24">
        <v>0</v>
      </c>
      <c r="BP237" s="24">
        <v>0</v>
      </c>
      <c r="BQ237" s="24">
        <v>0</v>
      </c>
      <c r="BR237" s="3">
        <v>145936.41</v>
      </c>
      <c r="BS237" s="3">
        <v>0</v>
      </c>
      <c r="BT237" s="3">
        <v>20030.73</v>
      </c>
      <c r="BU237" s="3">
        <v>-21247.65</v>
      </c>
      <c r="BV237" s="3">
        <v>0</v>
      </c>
      <c r="BW237" s="3"/>
    </row>
    <row r="238" spans="1:75" s="23" customFormat="1" ht="15" x14ac:dyDescent="0.25">
      <c r="A238" s="35">
        <v>3317</v>
      </c>
      <c r="B238" s="2" t="str">
        <f>_xlfn.XLOOKUP(A238,'Schools lookup'!A:A,'Schools lookup'!B:B)</f>
        <v>CIP3317</v>
      </c>
      <c r="C238" s="2" t="str">
        <f>_xlfn.XLOOKUP(A238,'Schools lookup'!A:A,'Schools lookup'!C:C)</f>
        <v>FitzHerbert CofE (Aided) Primary School</v>
      </c>
      <c r="D238" s="24">
        <v>30536.080000000002</v>
      </c>
      <c r="E238" s="24">
        <v>7990.56</v>
      </c>
      <c r="F238" s="24">
        <v>0</v>
      </c>
      <c r="G238" s="24">
        <v>456983.57</v>
      </c>
      <c r="H238" s="24">
        <v>0</v>
      </c>
      <c r="I238" s="24">
        <v>0</v>
      </c>
      <c r="J238" s="24">
        <v>0</v>
      </c>
      <c r="K238" s="24">
        <v>25430</v>
      </c>
      <c r="L238" s="24">
        <v>17898.189999999999</v>
      </c>
      <c r="M238" s="24">
        <v>0</v>
      </c>
      <c r="N238" s="24">
        <v>0</v>
      </c>
      <c r="O238" s="24">
        <v>7941.74</v>
      </c>
      <c r="P238" s="24">
        <v>13801.02</v>
      </c>
      <c r="Q238" s="24">
        <v>2502.9499999999998</v>
      </c>
      <c r="R238" s="24">
        <v>60.08</v>
      </c>
      <c r="S238" s="24">
        <v>2659</v>
      </c>
      <c r="T238" s="3">
        <v>0</v>
      </c>
      <c r="U238" s="3">
        <v>0</v>
      </c>
      <c r="V238" s="3">
        <v>0</v>
      </c>
      <c r="W238" s="24">
        <v>11625.61</v>
      </c>
      <c r="X238" s="24">
        <v>0</v>
      </c>
      <c r="Y238" s="24">
        <v>0</v>
      </c>
      <c r="Z238" s="24">
        <v>0</v>
      </c>
      <c r="AA238" s="24">
        <v>23994</v>
      </c>
      <c r="AB238">
        <v>199839.51</v>
      </c>
      <c r="AC238">
        <v>18536.54</v>
      </c>
      <c r="AD238">
        <v>72724.2</v>
      </c>
      <c r="AE238">
        <v>0</v>
      </c>
      <c r="AF238">
        <v>32956.35</v>
      </c>
      <c r="AG238">
        <v>0</v>
      </c>
      <c r="AH238">
        <v>13379.1</v>
      </c>
      <c r="AI238">
        <v>436.6</v>
      </c>
      <c r="AJ238">
        <v>0</v>
      </c>
      <c r="AK238">
        <v>4837.47</v>
      </c>
      <c r="AL238">
        <v>1061.1500000000001</v>
      </c>
      <c r="AM238">
        <v>10291.27</v>
      </c>
      <c r="AN238">
        <v>1753</v>
      </c>
      <c r="AO238">
        <v>15357.18</v>
      </c>
      <c r="AP238">
        <v>885.42</v>
      </c>
      <c r="AQ238">
        <v>14070.09</v>
      </c>
      <c r="AR238">
        <v>998.52</v>
      </c>
      <c r="AS238">
        <v>1686.63</v>
      </c>
      <c r="AT238">
        <v>29724.35</v>
      </c>
      <c r="AU238">
        <v>5215.95</v>
      </c>
      <c r="AV238">
        <v>0</v>
      </c>
      <c r="AW238">
        <v>2578.15</v>
      </c>
      <c r="AX238">
        <v>1753.75</v>
      </c>
      <c r="AY238">
        <v>76565.56</v>
      </c>
      <c r="AZ238">
        <v>38171.1</v>
      </c>
      <c r="BA238">
        <v>0</v>
      </c>
      <c r="BB238">
        <v>9013.2099999999991</v>
      </c>
      <c r="BC238" s="24">
        <v>8483.25</v>
      </c>
      <c r="BD238" s="24">
        <v>0</v>
      </c>
      <c r="BE238" s="24">
        <v>0</v>
      </c>
      <c r="BF238" s="24">
        <v>0</v>
      </c>
      <c r="BG238" s="24">
        <v>3259.54</v>
      </c>
      <c r="BH238" s="24">
        <v>0</v>
      </c>
      <c r="BI238" s="24">
        <v>0</v>
      </c>
      <c r="BJ238" s="24">
        <v>0</v>
      </c>
      <c r="BK238" s="24">
        <v>0</v>
      </c>
      <c r="BL238" s="24">
        <v>1</v>
      </c>
      <c r="BM238" s="3">
        <v>0</v>
      </c>
      <c r="BN238" s="24">
        <v>0</v>
      </c>
      <c r="BO238" s="24">
        <v>0</v>
      </c>
      <c r="BP238" s="24">
        <v>0</v>
      </c>
      <c r="BQ238" s="24">
        <v>0</v>
      </c>
      <c r="BR238" s="3">
        <v>21488.48</v>
      </c>
      <c r="BS238" s="3">
        <v>0</v>
      </c>
      <c r="BT238" s="3">
        <v>0</v>
      </c>
      <c r="BU238" s="3">
        <v>16356.630000000001</v>
      </c>
      <c r="BV238" s="3">
        <v>0</v>
      </c>
      <c r="BW238" s="3"/>
    </row>
    <row r="239" spans="1:75" s="23" customFormat="1" ht="15" x14ac:dyDescent="0.25">
      <c r="A239" s="35">
        <v>3319</v>
      </c>
      <c r="B239" s="2" t="str">
        <f>_xlfn.XLOOKUP(A239,'Schools lookup'!A:A,'Schools lookup'!B:B)</f>
        <v>CIP3319</v>
      </c>
      <c r="C239" s="2" t="str">
        <f>_xlfn.XLOOKUP(A239,'Schools lookup'!A:A,'Schools lookup'!C:C)</f>
        <v>Dinting CofE Primary School</v>
      </c>
      <c r="D239" s="24">
        <v>253657.49</v>
      </c>
      <c r="E239" s="24">
        <v>11526.35</v>
      </c>
      <c r="F239" s="24">
        <v>0</v>
      </c>
      <c r="G239" s="24">
        <v>669832.01</v>
      </c>
      <c r="H239" s="24">
        <v>0</v>
      </c>
      <c r="I239" s="24">
        <v>21654.68</v>
      </c>
      <c r="J239" s="24">
        <v>0</v>
      </c>
      <c r="K239" s="24">
        <v>48330</v>
      </c>
      <c r="L239" s="24">
        <v>30942.5</v>
      </c>
      <c r="M239" s="24">
        <v>0</v>
      </c>
      <c r="N239" s="24">
        <v>0</v>
      </c>
      <c r="O239" s="24">
        <v>27132.53</v>
      </c>
      <c r="P239" s="24">
        <v>20270.16</v>
      </c>
      <c r="Q239" s="24">
        <v>162.55000000000001</v>
      </c>
      <c r="R239" s="24">
        <v>67.45</v>
      </c>
      <c r="S239" s="24">
        <v>0</v>
      </c>
      <c r="T239" s="3">
        <v>0</v>
      </c>
      <c r="U239" s="3">
        <v>0</v>
      </c>
      <c r="V239" s="3">
        <v>0</v>
      </c>
      <c r="W239" s="24">
        <v>27719.77</v>
      </c>
      <c r="X239" s="24">
        <v>0</v>
      </c>
      <c r="Y239" s="24">
        <v>0</v>
      </c>
      <c r="Z239" s="24">
        <v>0</v>
      </c>
      <c r="AA239" s="24">
        <v>39010</v>
      </c>
      <c r="AB239">
        <v>397386.39</v>
      </c>
      <c r="AC239">
        <v>1187.57</v>
      </c>
      <c r="AD239">
        <v>145770.54</v>
      </c>
      <c r="AE239">
        <v>23690.47</v>
      </c>
      <c r="AF239">
        <v>28198.33</v>
      </c>
      <c r="AG239">
        <v>0</v>
      </c>
      <c r="AH239">
        <v>23008.23</v>
      </c>
      <c r="AI239">
        <v>1230.95</v>
      </c>
      <c r="AJ239">
        <v>1524</v>
      </c>
      <c r="AK239">
        <v>9174.48</v>
      </c>
      <c r="AL239">
        <v>1895.25</v>
      </c>
      <c r="AM239">
        <v>6407.44</v>
      </c>
      <c r="AN239">
        <v>1403.71</v>
      </c>
      <c r="AO239">
        <v>2527.21</v>
      </c>
      <c r="AP239">
        <v>2675.78</v>
      </c>
      <c r="AQ239">
        <v>24768.36</v>
      </c>
      <c r="AR239">
        <v>2241.08</v>
      </c>
      <c r="AS239">
        <v>3250.08</v>
      </c>
      <c r="AT239">
        <v>19263.23</v>
      </c>
      <c r="AU239">
        <v>11478.72</v>
      </c>
      <c r="AV239">
        <v>0</v>
      </c>
      <c r="AW239">
        <v>4926.7700000000004</v>
      </c>
      <c r="AX239">
        <v>3938.75</v>
      </c>
      <c r="AY239">
        <v>5542</v>
      </c>
      <c r="AZ239">
        <v>59431.91</v>
      </c>
      <c r="BA239">
        <v>617.04</v>
      </c>
      <c r="BB239">
        <v>7624.34</v>
      </c>
      <c r="BC239" s="24">
        <v>18090.23</v>
      </c>
      <c r="BD239" s="24">
        <v>0</v>
      </c>
      <c r="BE239" s="24">
        <v>0</v>
      </c>
      <c r="BF239" s="24">
        <v>0</v>
      </c>
      <c r="BG239" s="24">
        <v>30353.09</v>
      </c>
      <c r="BH239" s="24">
        <v>1255.7</v>
      </c>
      <c r="BI239" s="24">
        <v>0</v>
      </c>
      <c r="BJ239" s="24">
        <v>0</v>
      </c>
      <c r="BK239" s="24">
        <v>0</v>
      </c>
      <c r="BL239" s="24">
        <v>1</v>
      </c>
      <c r="BM239" s="3">
        <v>0</v>
      </c>
      <c r="BN239" s="24">
        <v>0</v>
      </c>
      <c r="BO239" s="24">
        <v>0</v>
      </c>
      <c r="BP239" s="24">
        <v>0</v>
      </c>
      <c r="BQ239" s="24">
        <v>0</v>
      </c>
      <c r="BR239" s="3">
        <v>303806.81</v>
      </c>
      <c r="BS239" s="3">
        <v>0</v>
      </c>
      <c r="BT239" s="3">
        <v>0</v>
      </c>
      <c r="BU239" s="3">
        <v>7637.3300000000027</v>
      </c>
      <c r="BV239" s="3">
        <v>0</v>
      </c>
      <c r="BW239" s="3"/>
    </row>
    <row r="240" spans="1:75" s="23" customFormat="1" ht="15" x14ac:dyDescent="0.25">
      <c r="A240" s="35">
        <v>3321</v>
      </c>
      <c r="B240" s="2" t="str">
        <f>_xlfn.XLOOKUP(A240,'Schools lookup'!A:A,'Schools lookup'!B:B)</f>
        <v>CIP3321</v>
      </c>
      <c r="C240" s="2" t="str">
        <f>_xlfn.XLOOKUP(A240,'Schools lookup'!A:A,'Schools lookup'!C:C)</f>
        <v>Hathersage St Michael's CofE (Aided) Primary School</v>
      </c>
      <c r="D240" s="24">
        <v>105430.32</v>
      </c>
      <c r="E240" s="24">
        <v>-95894.42</v>
      </c>
      <c r="F240" s="24">
        <v>0</v>
      </c>
      <c r="G240" s="24">
        <v>697468.11</v>
      </c>
      <c r="H240" s="24">
        <v>0</v>
      </c>
      <c r="I240" s="24">
        <v>0</v>
      </c>
      <c r="J240" s="24">
        <v>0</v>
      </c>
      <c r="K240" s="24">
        <v>33823.589999999997</v>
      </c>
      <c r="L240" s="24">
        <v>24192.720000000001</v>
      </c>
      <c r="M240" s="24">
        <v>0</v>
      </c>
      <c r="N240" s="24">
        <v>0</v>
      </c>
      <c r="O240" s="24">
        <v>17456.52</v>
      </c>
      <c r="P240" s="24">
        <v>19288.63</v>
      </c>
      <c r="Q240" s="24">
        <v>1452.03</v>
      </c>
      <c r="R240" s="24">
        <v>0</v>
      </c>
      <c r="S240" s="24">
        <v>11052</v>
      </c>
      <c r="T240" s="3">
        <v>0</v>
      </c>
      <c r="U240" s="3">
        <v>0</v>
      </c>
      <c r="V240" s="3">
        <v>0</v>
      </c>
      <c r="W240" s="24">
        <v>12183.05</v>
      </c>
      <c r="X240" s="24">
        <v>0</v>
      </c>
      <c r="Y240" s="24">
        <v>0</v>
      </c>
      <c r="Z240" s="24">
        <v>0</v>
      </c>
      <c r="AA240" s="24">
        <v>35429</v>
      </c>
      <c r="AB240">
        <v>462428.55</v>
      </c>
      <c r="AC240">
        <v>7176.29</v>
      </c>
      <c r="AD240">
        <v>69224.38</v>
      </c>
      <c r="AE240">
        <v>0</v>
      </c>
      <c r="AF240">
        <v>32188.1</v>
      </c>
      <c r="AG240">
        <v>0</v>
      </c>
      <c r="AH240">
        <v>21353.07</v>
      </c>
      <c r="AI240">
        <v>838</v>
      </c>
      <c r="AJ240">
        <v>922</v>
      </c>
      <c r="AK240">
        <v>7539.73</v>
      </c>
      <c r="AL240">
        <v>871.91</v>
      </c>
      <c r="AM240">
        <v>8272.08</v>
      </c>
      <c r="AN240">
        <v>4546.7</v>
      </c>
      <c r="AO240">
        <v>24422.51</v>
      </c>
      <c r="AP240">
        <v>2140.2600000000002</v>
      </c>
      <c r="AQ240">
        <v>26223.72</v>
      </c>
      <c r="AR240">
        <v>1537.46</v>
      </c>
      <c r="AS240">
        <v>977.19</v>
      </c>
      <c r="AT240">
        <v>45819.14</v>
      </c>
      <c r="AU240">
        <v>2306.73</v>
      </c>
      <c r="AV240">
        <v>0</v>
      </c>
      <c r="AW240">
        <v>2914.54</v>
      </c>
      <c r="AX240">
        <v>3565</v>
      </c>
      <c r="AY240">
        <v>1509.44</v>
      </c>
      <c r="AZ240">
        <v>51712.34</v>
      </c>
      <c r="BA240">
        <v>0</v>
      </c>
      <c r="BB240">
        <v>7102.1</v>
      </c>
      <c r="BC240" s="24">
        <v>18382.22</v>
      </c>
      <c r="BD240" s="24">
        <v>0</v>
      </c>
      <c r="BE240" s="24">
        <v>0</v>
      </c>
      <c r="BF240" s="24">
        <v>0</v>
      </c>
      <c r="BG240" s="24">
        <v>23403.48</v>
      </c>
      <c r="BH240" s="24">
        <v>0</v>
      </c>
      <c r="BI240" s="24">
        <v>0</v>
      </c>
      <c r="BJ240" s="24">
        <v>0</v>
      </c>
      <c r="BK240" s="24">
        <v>0</v>
      </c>
      <c r="BL240" s="24">
        <v>1</v>
      </c>
      <c r="BM240" s="3">
        <v>0</v>
      </c>
      <c r="BN240" s="24">
        <v>0</v>
      </c>
      <c r="BO240" s="24">
        <v>0</v>
      </c>
      <c r="BP240" s="24">
        <v>0</v>
      </c>
      <c r="BQ240" s="24">
        <v>0</v>
      </c>
      <c r="BR240" s="3">
        <v>141619.4</v>
      </c>
      <c r="BS240" s="3">
        <v>0</v>
      </c>
      <c r="BT240" s="3">
        <v>0</v>
      </c>
      <c r="BU240" s="3">
        <v>-107114.84999999999</v>
      </c>
      <c r="BV240" s="3">
        <v>0</v>
      </c>
      <c r="BW240" s="3"/>
    </row>
    <row r="241" spans="1:75" s="23" customFormat="1" ht="15" x14ac:dyDescent="0.25">
      <c r="A241" s="35">
        <v>3324</v>
      </c>
      <c r="B241" s="2" t="str">
        <f>_xlfn.XLOOKUP(A241,'Schools lookup'!A:A,'Schools lookup'!B:B)</f>
        <v>CIP3324</v>
      </c>
      <c r="C241" s="2" t="str">
        <f>_xlfn.XLOOKUP(A241,'Schools lookup'!A:A,'Schools lookup'!C:C)</f>
        <v>Litton CofE Primary School</v>
      </c>
      <c r="D241" s="24">
        <v>72021.84</v>
      </c>
      <c r="E241" s="24">
        <v>2092.4</v>
      </c>
      <c r="F241" s="24">
        <v>0</v>
      </c>
      <c r="G241" s="24">
        <v>324812.5</v>
      </c>
      <c r="H241" s="24">
        <v>0</v>
      </c>
      <c r="I241" s="24">
        <v>9615</v>
      </c>
      <c r="J241" s="24">
        <v>0</v>
      </c>
      <c r="K241" s="24">
        <v>7940</v>
      </c>
      <c r="L241" s="24">
        <v>14528.88</v>
      </c>
      <c r="M241" s="24">
        <v>0</v>
      </c>
      <c r="N241" s="24">
        <v>0</v>
      </c>
      <c r="O241" s="24">
        <v>7437.78</v>
      </c>
      <c r="P241" s="24">
        <v>5076.57</v>
      </c>
      <c r="Q241" s="24">
        <v>64.569999999999993</v>
      </c>
      <c r="R241" s="24">
        <v>30.03</v>
      </c>
      <c r="S241" s="24">
        <v>3308.5</v>
      </c>
      <c r="T241" s="3">
        <v>0</v>
      </c>
      <c r="U241" s="3">
        <v>0</v>
      </c>
      <c r="V241" s="3">
        <v>0</v>
      </c>
      <c r="W241" s="24">
        <v>1966.2</v>
      </c>
      <c r="X241" s="24">
        <v>0</v>
      </c>
      <c r="Y241" s="24">
        <v>0</v>
      </c>
      <c r="Z241" s="24">
        <v>0</v>
      </c>
      <c r="AA241" s="24">
        <v>22426</v>
      </c>
      <c r="AB241">
        <v>200733.97</v>
      </c>
      <c r="AC241">
        <v>1074.6199999999999</v>
      </c>
      <c r="AD241">
        <v>64082.19</v>
      </c>
      <c r="AE241">
        <v>6778.92</v>
      </c>
      <c r="AF241">
        <v>18914.91</v>
      </c>
      <c r="AG241">
        <v>-268.05</v>
      </c>
      <c r="AH241">
        <v>8257.14</v>
      </c>
      <c r="AI241">
        <v>456.6</v>
      </c>
      <c r="AJ241">
        <v>3778</v>
      </c>
      <c r="AK241">
        <v>3478.22</v>
      </c>
      <c r="AL241">
        <v>1080.82</v>
      </c>
      <c r="AM241">
        <v>7697.57</v>
      </c>
      <c r="AN241">
        <v>728</v>
      </c>
      <c r="AO241">
        <v>944.87</v>
      </c>
      <c r="AP241">
        <v>566.74</v>
      </c>
      <c r="AQ241">
        <v>14210.23</v>
      </c>
      <c r="AR241">
        <v>898.36</v>
      </c>
      <c r="AS241">
        <v>549.70000000000005</v>
      </c>
      <c r="AT241" s="25">
        <v>14436.28</v>
      </c>
      <c r="AU241">
        <v>4786</v>
      </c>
      <c r="AV241">
        <v>0</v>
      </c>
      <c r="AW241">
        <v>3799.27</v>
      </c>
      <c r="AX241">
        <v>1351.25</v>
      </c>
      <c r="AY241">
        <v>4273.8500000000004</v>
      </c>
      <c r="AZ241">
        <v>28195.31</v>
      </c>
      <c r="BA241">
        <v>0</v>
      </c>
      <c r="BB241">
        <v>9755.52</v>
      </c>
      <c r="BC241" s="24">
        <v>10603.09</v>
      </c>
      <c r="BD241" s="24">
        <v>0</v>
      </c>
      <c r="BE241" s="24">
        <v>0</v>
      </c>
      <c r="BF241" s="24">
        <v>0</v>
      </c>
      <c r="BG241" s="24">
        <v>594.21</v>
      </c>
      <c r="BH241" s="24">
        <v>0</v>
      </c>
      <c r="BI241" s="24">
        <v>0</v>
      </c>
      <c r="BJ241" s="24">
        <v>0</v>
      </c>
      <c r="BK241" s="24">
        <v>0</v>
      </c>
      <c r="BL241" s="24">
        <v>1</v>
      </c>
      <c r="BM241" s="3">
        <v>0</v>
      </c>
      <c r="BN241" s="24">
        <v>0</v>
      </c>
      <c r="BO241" s="24">
        <v>0</v>
      </c>
      <c r="BP241" s="24">
        <v>0</v>
      </c>
      <c r="BQ241" s="24">
        <v>0</v>
      </c>
      <c r="BR241" s="3">
        <v>56098.61</v>
      </c>
      <c r="BS241" s="3">
        <v>0</v>
      </c>
      <c r="BT241" s="3">
        <v>0</v>
      </c>
      <c r="BU241" s="3">
        <v>3464.3900000000003</v>
      </c>
      <c r="BV241" s="3">
        <v>0</v>
      </c>
      <c r="BW241" s="3"/>
    </row>
    <row r="242" spans="1:75" s="23" customFormat="1" ht="15" x14ac:dyDescent="0.25">
      <c r="A242" s="35">
        <v>3325</v>
      </c>
      <c r="B242" s="2" t="str">
        <f>_xlfn.XLOOKUP(A242,'Schools lookup'!A:A,'Schools lookup'!B:B)</f>
        <v>CIP3325</v>
      </c>
      <c r="C242" s="2" t="str">
        <f>_xlfn.XLOOKUP(A242,'Schools lookup'!A:A,'Schools lookup'!C:C)</f>
        <v>Longstone CofE Primary School</v>
      </c>
      <c r="D242" s="24">
        <v>-33144.080000000002</v>
      </c>
      <c r="E242" s="24">
        <v>74279.23</v>
      </c>
      <c r="F242" s="24">
        <v>0</v>
      </c>
      <c r="G242" s="24">
        <v>568138.17000000004</v>
      </c>
      <c r="H242" s="24">
        <v>0</v>
      </c>
      <c r="I242" s="24">
        <v>9936.57</v>
      </c>
      <c r="J242" s="24">
        <v>0</v>
      </c>
      <c r="K242" s="24">
        <v>28720</v>
      </c>
      <c r="L242" s="24">
        <v>22483.26</v>
      </c>
      <c r="M242" s="24">
        <v>0</v>
      </c>
      <c r="N242" s="24">
        <v>324</v>
      </c>
      <c r="O242" s="24">
        <v>9810.42</v>
      </c>
      <c r="P242" s="24">
        <v>17943.66</v>
      </c>
      <c r="Q242" s="24">
        <v>19366.64</v>
      </c>
      <c r="R242" s="24">
        <v>275.14999999999998</v>
      </c>
      <c r="S242" s="24">
        <v>15008.3</v>
      </c>
      <c r="T242" s="3">
        <v>0</v>
      </c>
      <c r="U242" s="3">
        <v>0</v>
      </c>
      <c r="V242" s="3">
        <v>0</v>
      </c>
      <c r="W242" s="24">
        <v>6579.13</v>
      </c>
      <c r="X242" s="24">
        <v>0</v>
      </c>
      <c r="Y242" s="24">
        <v>0</v>
      </c>
      <c r="Z242" s="24">
        <v>0</v>
      </c>
      <c r="AA242" s="24">
        <v>33049</v>
      </c>
      <c r="AB242">
        <v>349517.63</v>
      </c>
      <c r="AC242">
        <v>26584.639999999999</v>
      </c>
      <c r="AD242">
        <v>74921.02</v>
      </c>
      <c r="AE242">
        <v>0</v>
      </c>
      <c r="AF242">
        <v>31921.07</v>
      </c>
      <c r="AG242">
        <v>0</v>
      </c>
      <c r="AH242">
        <v>3445.54</v>
      </c>
      <c r="AI242">
        <v>974</v>
      </c>
      <c r="AJ242">
        <v>2076.5</v>
      </c>
      <c r="AK242">
        <v>6323.25</v>
      </c>
      <c r="AL242">
        <v>1518.49</v>
      </c>
      <c r="AM242">
        <v>8236.9699999999993</v>
      </c>
      <c r="AN242">
        <v>2615</v>
      </c>
      <c r="AO242">
        <v>30398.98</v>
      </c>
      <c r="AP242">
        <v>1639.79</v>
      </c>
      <c r="AQ242">
        <v>34073.03</v>
      </c>
      <c r="AR242">
        <v>2099.1999999999998</v>
      </c>
      <c r="AS242">
        <v>2985.03</v>
      </c>
      <c r="AT242">
        <v>19438.509999999998</v>
      </c>
      <c r="AU242">
        <v>8911.7900000000009</v>
      </c>
      <c r="AV242">
        <v>0</v>
      </c>
      <c r="AW242">
        <v>6713.65</v>
      </c>
      <c r="AX242">
        <v>2932.5</v>
      </c>
      <c r="AY242">
        <v>15894.44</v>
      </c>
      <c r="AZ242">
        <v>53685.55</v>
      </c>
      <c r="BA242">
        <v>5761.25</v>
      </c>
      <c r="BB242">
        <v>17902.71</v>
      </c>
      <c r="BC242" s="24">
        <v>14802.75</v>
      </c>
      <c r="BD242" s="24">
        <v>0</v>
      </c>
      <c r="BE242" s="24">
        <v>0</v>
      </c>
      <c r="BF242" s="24">
        <v>0</v>
      </c>
      <c r="BG242" s="24">
        <v>1396.71</v>
      </c>
      <c r="BH242" s="24">
        <v>2035.14</v>
      </c>
      <c r="BI242" s="24">
        <v>0</v>
      </c>
      <c r="BJ242" s="24">
        <v>0</v>
      </c>
      <c r="BK242" s="24">
        <v>0</v>
      </c>
      <c r="BL242" s="24">
        <v>1</v>
      </c>
      <c r="BM242" s="3">
        <v>0</v>
      </c>
      <c r="BN242" s="24">
        <v>0</v>
      </c>
      <c r="BO242" s="24">
        <v>0</v>
      </c>
      <c r="BP242" s="24">
        <v>0</v>
      </c>
      <c r="BQ242" s="24">
        <v>0</v>
      </c>
      <c r="BR242" s="3">
        <v>-33462.069999999992</v>
      </c>
      <c r="BS242" s="3">
        <v>0</v>
      </c>
      <c r="BT242" s="3">
        <v>0</v>
      </c>
      <c r="BU242" s="3">
        <v>77426.509999999995</v>
      </c>
      <c r="BV242" s="3">
        <v>0</v>
      </c>
      <c r="BW242" s="3"/>
    </row>
    <row r="243" spans="1:75" s="23" customFormat="1" ht="15" x14ac:dyDescent="0.25">
      <c r="A243" s="35">
        <v>3326</v>
      </c>
      <c r="B243" s="2" t="str">
        <f>_xlfn.XLOOKUP(A243,'Schools lookup'!A:A,'Schools lookup'!B:B)</f>
        <v>CIP3326</v>
      </c>
      <c r="C243" s="2" t="str">
        <f>_xlfn.XLOOKUP(A243,'Schools lookup'!A:A,'Schools lookup'!C:C)</f>
        <v>Bonsall CofE (A) Primary School</v>
      </c>
      <c r="D243" s="24">
        <v>109065.39</v>
      </c>
      <c r="E243" s="24">
        <v>-61822.23</v>
      </c>
      <c r="F243" s="24">
        <v>0</v>
      </c>
      <c r="G243" s="24">
        <v>357028.05</v>
      </c>
      <c r="H243" s="24">
        <v>0</v>
      </c>
      <c r="I243" s="24">
        <v>17544.650000000001</v>
      </c>
      <c r="J243" s="24">
        <v>0</v>
      </c>
      <c r="K243" s="24">
        <v>10185</v>
      </c>
      <c r="L243" s="24">
        <v>14489.12</v>
      </c>
      <c r="M243" s="24">
        <v>0</v>
      </c>
      <c r="N243" s="24">
        <v>225</v>
      </c>
      <c r="O243" s="24">
        <v>24561.71</v>
      </c>
      <c r="P243" s="24">
        <v>6716.7</v>
      </c>
      <c r="Q243" s="24">
        <v>78.94</v>
      </c>
      <c r="R243" s="24">
        <v>39.22</v>
      </c>
      <c r="S243" s="24">
        <v>0</v>
      </c>
      <c r="T243" s="3">
        <v>0</v>
      </c>
      <c r="U243" s="3">
        <v>0</v>
      </c>
      <c r="V243" s="3">
        <v>0</v>
      </c>
      <c r="W243" s="24">
        <v>0</v>
      </c>
      <c r="X243" s="24">
        <v>0</v>
      </c>
      <c r="Y243" s="24">
        <v>0</v>
      </c>
      <c r="Z243" s="24">
        <v>0</v>
      </c>
      <c r="AA243" s="24">
        <v>23487</v>
      </c>
      <c r="AB243">
        <v>222126.28</v>
      </c>
      <c r="AC243">
        <v>8602.52</v>
      </c>
      <c r="AD243">
        <v>48084.18</v>
      </c>
      <c r="AE243">
        <v>8156.39</v>
      </c>
      <c r="AF243">
        <v>30019.72</v>
      </c>
      <c r="AG243">
        <v>0</v>
      </c>
      <c r="AH243">
        <v>5986.09</v>
      </c>
      <c r="AI243">
        <v>324.14999999999998</v>
      </c>
      <c r="AJ243">
        <v>1064.8</v>
      </c>
      <c r="AK243">
        <v>3849.75</v>
      </c>
      <c r="AL243">
        <v>909.9</v>
      </c>
      <c r="AM243">
        <v>5924.05</v>
      </c>
      <c r="AN243">
        <v>1176.3599999999999</v>
      </c>
      <c r="AO243">
        <v>1055.8699999999999</v>
      </c>
      <c r="AP243">
        <v>2296.0500000000002</v>
      </c>
      <c r="AQ243">
        <v>12655.69</v>
      </c>
      <c r="AR243">
        <v>1271.58</v>
      </c>
      <c r="AS243">
        <v>1278.83</v>
      </c>
      <c r="AT243">
        <v>24344.82</v>
      </c>
      <c r="AU243">
        <v>3787.7</v>
      </c>
      <c r="AV243">
        <v>0</v>
      </c>
      <c r="AW243">
        <v>6848.46</v>
      </c>
      <c r="AX243">
        <v>1624.29</v>
      </c>
      <c r="AY243">
        <v>5033.72</v>
      </c>
      <c r="AZ243">
        <v>32513.58</v>
      </c>
      <c r="BA243">
        <v>1987.59</v>
      </c>
      <c r="BB243">
        <v>5131.83</v>
      </c>
      <c r="BC243" s="24">
        <v>13368.08</v>
      </c>
      <c r="BD243" s="24">
        <v>0</v>
      </c>
      <c r="BE243" s="24">
        <v>0</v>
      </c>
      <c r="BF243" s="24">
        <v>0</v>
      </c>
      <c r="BG243" s="24">
        <v>5144.1899999999996</v>
      </c>
      <c r="BH243" s="24">
        <v>0</v>
      </c>
      <c r="BI243" s="24">
        <v>0</v>
      </c>
      <c r="BJ243" s="24">
        <v>0</v>
      </c>
      <c r="BK243" s="24">
        <v>0</v>
      </c>
      <c r="BL243" s="24">
        <v>1</v>
      </c>
      <c r="BM243" s="3">
        <v>0</v>
      </c>
      <c r="BN243" s="24">
        <v>0</v>
      </c>
      <c r="BO243" s="24">
        <v>0</v>
      </c>
      <c r="BP243" s="24">
        <v>0</v>
      </c>
      <c r="BQ243" s="24">
        <v>0</v>
      </c>
      <c r="BR243" s="3">
        <v>113998.37</v>
      </c>
      <c r="BS243" s="3">
        <v>0</v>
      </c>
      <c r="BT243" s="3">
        <v>0</v>
      </c>
      <c r="BU243" s="3">
        <v>-66966.42</v>
      </c>
      <c r="BV243" s="3">
        <v>0</v>
      </c>
      <c r="BW243" s="3"/>
    </row>
    <row r="244" spans="1:75" s="23" customFormat="1" ht="15" x14ac:dyDescent="0.25">
      <c r="A244" s="35">
        <v>3330</v>
      </c>
      <c r="B244" s="2" t="str">
        <f>_xlfn.XLOOKUP(A244,'Schools lookup'!A:A,'Schools lookup'!B:B)</f>
        <v>CIP3330</v>
      </c>
      <c r="C244" s="2" t="str">
        <f>_xlfn.XLOOKUP(A244,'Schools lookup'!A:A,'Schools lookup'!C:C)</f>
        <v>Newton Solney CofE (Aided) Infant School</v>
      </c>
      <c r="D244" s="24">
        <v>55050.22</v>
      </c>
      <c r="E244" s="24">
        <v>2666</v>
      </c>
      <c r="F244" s="24">
        <v>0</v>
      </c>
      <c r="G244" s="24">
        <v>328820.74</v>
      </c>
      <c r="H244" s="24">
        <v>0</v>
      </c>
      <c r="I244" s="24">
        <v>15872.02</v>
      </c>
      <c r="J244" s="24">
        <v>0</v>
      </c>
      <c r="K244" s="24">
        <v>4365</v>
      </c>
      <c r="L244" s="24">
        <v>11401.76</v>
      </c>
      <c r="M244" s="24">
        <v>0</v>
      </c>
      <c r="N244" s="24">
        <v>5543.68</v>
      </c>
      <c r="O244" s="24">
        <v>2656.7</v>
      </c>
      <c r="P244" s="24">
        <v>6</v>
      </c>
      <c r="Q244" s="24">
        <v>8189.8</v>
      </c>
      <c r="R244" s="24">
        <v>0</v>
      </c>
      <c r="S244" s="24">
        <v>590</v>
      </c>
      <c r="T244" s="3">
        <v>0</v>
      </c>
      <c r="U244" s="3">
        <v>0</v>
      </c>
      <c r="V244" s="3">
        <v>0</v>
      </c>
      <c r="W244" s="24">
        <v>772</v>
      </c>
      <c r="X244" s="24">
        <v>0</v>
      </c>
      <c r="Y244" s="24">
        <v>0</v>
      </c>
      <c r="Z244" s="24">
        <v>0</v>
      </c>
      <c r="AA244" s="24">
        <v>29412</v>
      </c>
      <c r="AB244">
        <v>230649.98</v>
      </c>
      <c r="AC244">
        <v>4265.92</v>
      </c>
      <c r="AD244">
        <v>70931.55</v>
      </c>
      <c r="AE244">
        <v>0</v>
      </c>
      <c r="AF244">
        <v>23466.23</v>
      </c>
      <c r="AG244">
        <v>0</v>
      </c>
      <c r="AH244">
        <v>3566.54</v>
      </c>
      <c r="AI244">
        <v>519.20000000000005</v>
      </c>
      <c r="AJ244">
        <v>762</v>
      </c>
      <c r="AK244">
        <v>3443.48</v>
      </c>
      <c r="AL244">
        <v>288.29000000000002</v>
      </c>
      <c r="AM244">
        <v>4641.53</v>
      </c>
      <c r="AN244">
        <v>926.42</v>
      </c>
      <c r="AO244">
        <v>12076.66</v>
      </c>
      <c r="AP244">
        <v>708.22</v>
      </c>
      <c r="AQ244">
        <v>8961.93</v>
      </c>
      <c r="AR244">
        <v>971.71</v>
      </c>
      <c r="AS244">
        <v>8097.4</v>
      </c>
      <c r="AT244">
        <v>10205.799999999999</v>
      </c>
      <c r="AU244">
        <v>3550.22</v>
      </c>
      <c r="AV244">
        <v>0</v>
      </c>
      <c r="AW244">
        <v>1944.23</v>
      </c>
      <c r="AX244">
        <v>1704.37</v>
      </c>
      <c r="AY244">
        <v>221.42</v>
      </c>
      <c r="AZ244">
        <v>30416.06</v>
      </c>
      <c r="BA244">
        <v>0</v>
      </c>
      <c r="BB244">
        <v>5742.17</v>
      </c>
      <c r="BC244" s="24">
        <v>10379.49</v>
      </c>
      <c r="BD244" s="24">
        <v>0</v>
      </c>
      <c r="BE244" s="24">
        <v>0</v>
      </c>
      <c r="BF244" s="24">
        <v>0</v>
      </c>
      <c r="BG244" s="24">
        <v>0</v>
      </c>
      <c r="BH244" s="24">
        <v>0</v>
      </c>
      <c r="BI244" s="24">
        <v>0</v>
      </c>
      <c r="BJ244" s="24">
        <v>0</v>
      </c>
      <c r="BK244" s="24">
        <v>0</v>
      </c>
      <c r="BL244" s="24">
        <v>1</v>
      </c>
      <c r="BM244" s="3">
        <v>0</v>
      </c>
      <c r="BN244" s="24">
        <v>0</v>
      </c>
      <c r="BO244" s="24">
        <v>0</v>
      </c>
      <c r="BP244" s="24">
        <v>0</v>
      </c>
      <c r="BQ244" s="24">
        <v>0</v>
      </c>
      <c r="BR244" s="3">
        <v>23466.73</v>
      </c>
      <c r="BS244" s="3">
        <v>0</v>
      </c>
      <c r="BT244" s="3">
        <v>0</v>
      </c>
      <c r="BU244" s="3">
        <v>3438</v>
      </c>
      <c r="BV244" s="3">
        <v>0</v>
      </c>
      <c r="BW244" s="3"/>
    </row>
    <row r="245" spans="1:75" s="23" customFormat="1" ht="15" x14ac:dyDescent="0.25">
      <c r="A245" s="35">
        <v>3331</v>
      </c>
      <c r="B245" s="2" t="str">
        <f>_xlfn.XLOOKUP(A245,'Schools lookup'!A:A,'Schools lookup'!B:B)</f>
        <v>CIP3331</v>
      </c>
      <c r="C245" s="2" t="str">
        <f>_xlfn.XLOOKUP(A245,'Schools lookup'!A:A,'Schools lookup'!C:C)</f>
        <v>Pilsley CofE Primary School</v>
      </c>
      <c r="D245" s="24">
        <v>28068.14</v>
      </c>
      <c r="E245" s="24">
        <v>37512.06</v>
      </c>
      <c r="F245" s="24">
        <v>0</v>
      </c>
      <c r="G245" s="24">
        <v>446664.47</v>
      </c>
      <c r="H245" s="24">
        <v>0</v>
      </c>
      <c r="I245" s="24">
        <v>19629.439999999999</v>
      </c>
      <c r="J245" s="24">
        <v>0</v>
      </c>
      <c r="K245" s="24">
        <v>7015.8</v>
      </c>
      <c r="L245" s="24">
        <v>15117</v>
      </c>
      <c r="M245" s="24">
        <v>509.12</v>
      </c>
      <c r="N245" s="24">
        <v>0</v>
      </c>
      <c r="O245" s="24">
        <v>15741.98</v>
      </c>
      <c r="P245" s="24">
        <v>17052.52</v>
      </c>
      <c r="Q245" s="24">
        <v>10829.02</v>
      </c>
      <c r="R245" s="24">
        <v>328.28</v>
      </c>
      <c r="S245" s="24">
        <v>9426.5</v>
      </c>
      <c r="T245" s="3">
        <v>0</v>
      </c>
      <c r="U245" s="3">
        <v>0</v>
      </c>
      <c r="V245" s="3">
        <v>0</v>
      </c>
      <c r="W245" s="24">
        <v>3131.5</v>
      </c>
      <c r="X245" s="24">
        <v>0</v>
      </c>
      <c r="Y245" s="24">
        <v>0</v>
      </c>
      <c r="Z245" s="24">
        <v>0</v>
      </c>
      <c r="AA245" s="24">
        <v>26301</v>
      </c>
      <c r="AB245">
        <v>288706.28000000003</v>
      </c>
      <c r="AC245">
        <v>10334.35</v>
      </c>
      <c r="AD245">
        <v>88152</v>
      </c>
      <c r="AE245">
        <v>0</v>
      </c>
      <c r="AF245">
        <v>22126.57</v>
      </c>
      <c r="AG245">
        <v>0</v>
      </c>
      <c r="AH245">
        <v>8208.1299999999992</v>
      </c>
      <c r="AI245">
        <v>602</v>
      </c>
      <c r="AJ245">
        <v>3198.37</v>
      </c>
      <c r="AK245">
        <v>5695.8</v>
      </c>
      <c r="AL245">
        <v>1081.42</v>
      </c>
      <c r="AM245">
        <v>4493.1899999999996</v>
      </c>
      <c r="AN245">
        <v>0</v>
      </c>
      <c r="AO245">
        <v>22730.15</v>
      </c>
      <c r="AP245">
        <v>1350.52</v>
      </c>
      <c r="AQ245">
        <v>9635.99</v>
      </c>
      <c r="AR245">
        <v>1671.05</v>
      </c>
      <c r="AS245">
        <v>1067.75</v>
      </c>
      <c r="AT245">
        <v>17487.39</v>
      </c>
      <c r="AU245">
        <v>9189.7199999999993</v>
      </c>
      <c r="AV245">
        <v>0</v>
      </c>
      <c r="AW245">
        <v>4306.1400000000003</v>
      </c>
      <c r="AX245">
        <v>1868.75</v>
      </c>
      <c r="AY245">
        <v>427.84</v>
      </c>
      <c r="AZ245">
        <v>37608.19</v>
      </c>
      <c r="BA245">
        <v>0</v>
      </c>
      <c r="BB245">
        <v>7885.49</v>
      </c>
      <c r="BC245" s="24">
        <v>11185.35</v>
      </c>
      <c r="BD245" s="24">
        <v>0</v>
      </c>
      <c r="BE245" s="24">
        <v>0</v>
      </c>
      <c r="BF245" s="24">
        <v>0</v>
      </c>
      <c r="BG245" s="24">
        <v>0</v>
      </c>
      <c r="BH245" s="24">
        <v>0</v>
      </c>
      <c r="BI245" s="24">
        <v>0</v>
      </c>
      <c r="BJ245" s="24">
        <v>0</v>
      </c>
      <c r="BK245" s="24">
        <v>0</v>
      </c>
      <c r="BL245" s="24">
        <v>1</v>
      </c>
      <c r="BM245" s="3">
        <v>0</v>
      </c>
      <c r="BN245" s="24">
        <v>0</v>
      </c>
      <c r="BO245" s="24">
        <v>0</v>
      </c>
      <c r="BP245" s="24">
        <v>0</v>
      </c>
      <c r="BQ245" s="24">
        <v>0</v>
      </c>
      <c r="BR245" s="3">
        <v>37671.040000000008</v>
      </c>
      <c r="BS245" s="3">
        <v>0</v>
      </c>
      <c r="BT245" s="3">
        <v>0</v>
      </c>
      <c r="BU245" s="3">
        <v>40643.56</v>
      </c>
      <c r="BV245" s="3">
        <v>0</v>
      </c>
      <c r="BW245" s="3"/>
    </row>
    <row r="246" spans="1:75" s="23" customFormat="1" ht="15" x14ac:dyDescent="0.25">
      <c r="A246" s="35">
        <v>3337</v>
      </c>
      <c r="B246" s="2" t="str">
        <f>_xlfn.XLOOKUP(A246,'Schools lookup'!A:A,'Schools lookup'!B:B)</f>
        <v>CIP3337</v>
      </c>
      <c r="C246" s="2" t="str">
        <f>_xlfn.XLOOKUP(A246,'Schools lookup'!A:A,'Schools lookup'!C:C)</f>
        <v>Taddington and Priestcliffe School</v>
      </c>
      <c r="D246" s="24">
        <v>55601.15</v>
      </c>
      <c r="E246" s="24">
        <v>0</v>
      </c>
      <c r="F246" s="24">
        <v>0</v>
      </c>
      <c r="G246" s="24">
        <v>407632.69</v>
      </c>
      <c r="H246" s="24">
        <v>0</v>
      </c>
      <c r="I246" s="24">
        <v>8992.39</v>
      </c>
      <c r="J246" s="24">
        <v>0</v>
      </c>
      <c r="K246" s="24">
        <v>18155</v>
      </c>
      <c r="L246" s="24">
        <v>16390.189999999999</v>
      </c>
      <c r="M246" s="24">
        <v>0</v>
      </c>
      <c r="N246" s="24">
        <v>0</v>
      </c>
      <c r="O246" s="24">
        <v>32493.47</v>
      </c>
      <c r="P246" s="24">
        <v>12432.6</v>
      </c>
      <c r="Q246" s="24">
        <v>5265.97</v>
      </c>
      <c r="R246" s="24">
        <v>35.81</v>
      </c>
      <c r="S246" s="24">
        <v>0</v>
      </c>
      <c r="T246" s="3">
        <v>0</v>
      </c>
      <c r="U246" s="3">
        <v>0</v>
      </c>
      <c r="V246" s="3">
        <v>0</v>
      </c>
      <c r="W246" s="24">
        <v>0</v>
      </c>
      <c r="X246" s="24">
        <v>0</v>
      </c>
      <c r="Y246" s="24">
        <v>0</v>
      </c>
      <c r="Z246" s="24">
        <v>0</v>
      </c>
      <c r="AA246" s="24">
        <v>27669</v>
      </c>
      <c r="AB246">
        <v>258479.32</v>
      </c>
      <c r="AC246">
        <v>1932.48</v>
      </c>
      <c r="AD246">
        <v>48380.85</v>
      </c>
      <c r="AE246">
        <v>0</v>
      </c>
      <c r="AF246">
        <v>29432.15</v>
      </c>
      <c r="AG246">
        <v>982.95</v>
      </c>
      <c r="AH246">
        <v>10119.6</v>
      </c>
      <c r="AI246">
        <v>350</v>
      </c>
      <c r="AJ246">
        <v>3016.67</v>
      </c>
      <c r="AK246">
        <v>4369.67</v>
      </c>
      <c r="AL246">
        <v>984.29</v>
      </c>
      <c r="AM246">
        <v>14292.67</v>
      </c>
      <c r="AN246">
        <v>903.24</v>
      </c>
      <c r="AO246">
        <v>2599.59</v>
      </c>
      <c r="AP246">
        <v>1103.6500000000001</v>
      </c>
      <c r="AQ246">
        <v>8727.0499999999993</v>
      </c>
      <c r="AR246">
        <v>1280</v>
      </c>
      <c r="AS246">
        <v>1256.07</v>
      </c>
      <c r="AT246">
        <v>13294.31</v>
      </c>
      <c r="AU246">
        <v>8260.7800000000007</v>
      </c>
      <c r="AV246">
        <v>0</v>
      </c>
      <c r="AW246">
        <v>1793.64</v>
      </c>
      <c r="AX246">
        <v>1696.25</v>
      </c>
      <c r="AY246">
        <v>5217.54</v>
      </c>
      <c r="AZ246">
        <v>39338.79</v>
      </c>
      <c r="BA246">
        <v>8428.66</v>
      </c>
      <c r="BB246">
        <v>6290.58</v>
      </c>
      <c r="BC246" s="24">
        <v>10313.18</v>
      </c>
      <c r="BD246" s="24">
        <v>0</v>
      </c>
      <c r="BE246" s="24">
        <v>0</v>
      </c>
      <c r="BF246" s="24">
        <v>0</v>
      </c>
      <c r="BG246" s="24">
        <v>0</v>
      </c>
      <c r="BH246" s="24">
        <v>0</v>
      </c>
      <c r="BI246" s="24">
        <v>0</v>
      </c>
      <c r="BJ246" s="24">
        <v>0</v>
      </c>
      <c r="BK246" s="24">
        <v>0</v>
      </c>
      <c r="BL246" s="24">
        <v>1</v>
      </c>
      <c r="BM246" s="3">
        <v>0</v>
      </c>
      <c r="BN246" s="24">
        <v>0</v>
      </c>
      <c r="BO246" s="24">
        <v>0</v>
      </c>
      <c r="BP246" s="24">
        <v>0</v>
      </c>
      <c r="BQ246" s="24">
        <v>0</v>
      </c>
      <c r="BR246" s="3">
        <v>101824.16</v>
      </c>
      <c r="BS246" s="3">
        <v>0</v>
      </c>
      <c r="BT246" s="3">
        <v>0</v>
      </c>
      <c r="BU246" s="3">
        <v>0</v>
      </c>
      <c r="BV246" s="3">
        <v>0</v>
      </c>
      <c r="BW246" s="3"/>
    </row>
    <row r="247" spans="1:75" s="23" customFormat="1" ht="15" x14ac:dyDescent="0.25">
      <c r="A247" s="35">
        <v>3342</v>
      </c>
      <c r="B247" s="2" t="str">
        <f>_xlfn.XLOOKUP(A247,'Schools lookup'!A:A,'Schools lookup'!B:B)</f>
        <v>CIP3342</v>
      </c>
      <c r="C247" s="2" t="str">
        <f>_xlfn.XLOOKUP(A247,'Schools lookup'!A:A,'Schools lookup'!C:C)</f>
        <v>Weston-on-Trent CofE (VA) Primary School</v>
      </c>
      <c r="D247" s="24">
        <v>-75783.66</v>
      </c>
      <c r="E247" s="24">
        <v>3800.5</v>
      </c>
      <c r="F247" s="24">
        <v>0</v>
      </c>
      <c r="G247" s="24">
        <v>723889.32</v>
      </c>
      <c r="H247" s="24">
        <v>0</v>
      </c>
      <c r="I247" s="24">
        <v>94078.38</v>
      </c>
      <c r="J247" s="24">
        <v>0</v>
      </c>
      <c r="K247" s="24">
        <v>21040</v>
      </c>
      <c r="L247" s="24">
        <v>27877.69</v>
      </c>
      <c r="M247" s="24">
        <v>0</v>
      </c>
      <c r="N247" s="24">
        <v>0</v>
      </c>
      <c r="O247" s="24">
        <v>588.63</v>
      </c>
      <c r="P247" s="24">
        <v>17052.03</v>
      </c>
      <c r="Q247" s="24">
        <v>11280.34</v>
      </c>
      <c r="R247" s="24">
        <v>4114.28</v>
      </c>
      <c r="S247" s="24">
        <v>11602.23</v>
      </c>
      <c r="T247" s="3">
        <v>0</v>
      </c>
      <c r="U247" s="3">
        <v>0</v>
      </c>
      <c r="V247" s="3">
        <v>0</v>
      </c>
      <c r="W247" s="24">
        <v>0</v>
      </c>
      <c r="X247" s="24">
        <v>0</v>
      </c>
      <c r="Y247" s="24">
        <v>0</v>
      </c>
      <c r="Z247" s="24">
        <v>0</v>
      </c>
      <c r="AA247" s="24">
        <v>52777</v>
      </c>
      <c r="AB247">
        <v>430358.97</v>
      </c>
      <c r="AC247">
        <v>4254.08</v>
      </c>
      <c r="AD247">
        <v>211880.47</v>
      </c>
      <c r="AE247">
        <v>25521.66</v>
      </c>
      <c r="AF247">
        <v>40994.730000000003</v>
      </c>
      <c r="AG247">
        <v>0</v>
      </c>
      <c r="AH247">
        <v>17424.55</v>
      </c>
      <c r="AI247">
        <v>1092.5999999999999</v>
      </c>
      <c r="AJ247">
        <v>1676.08</v>
      </c>
      <c r="AK247">
        <v>9770.25</v>
      </c>
      <c r="AL247">
        <v>4273.6099999999997</v>
      </c>
      <c r="AM247">
        <v>12558.35</v>
      </c>
      <c r="AN247">
        <v>2150</v>
      </c>
      <c r="AO247">
        <v>3447.28</v>
      </c>
      <c r="AP247">
        <v>2569.17</v>
      </c>
      <c r="AQ247">
        <v>27387.83</v>
      </c>
      <c r="AR247">
        <v>5886.15</v>
      </c>
      <c r="AS247">
        <v>4117.28</v>
      </c>
      <c r="AT247">
        <v>25101.63</v>
      </c>
      <c r="AU247">
        <v>18186.25</v>
      </c>
      <c r="AV247">
        <v>0</v>
      </c>
      <c r="AW247">
        <v>3588.14</v>
      </c>
      <c r="AX247">
        <v>4283.75</v>
      </c>
      <c r="AY247">
        <v>2376.62</v>
      </c>
      <c r="AZ247">
        <v>61555.37</v>
      </c>
      <c r="BA247">
        <v>41870.93</v>
      </c>
      <c r="BB247">
        <v>42003.86</v>
      </c>
      <c r="BC247" s="24">
        <v>18142.8</v>
      </c>
      <c r="BD247" s="24">
        <v>0</v>
      </c>
      <c r="BE247" s="24">
        <v>0</v>
      </c>
      <c r="BF247" s="24">
        <v>0</v>
      </c>
      <c r="BG247" s="24">
        <v>0</v>
      </c>
      <c r="BH247" s="24">
        <v>0</v>
      </c>
      <c r="BI247" s="24">
        <v>0</v>
      </c>
      <c r="BJ247" s="24">
        <v>0</v>
      </c>
      <c r="BK247" s="24">
        <v>0</v>
      </c>
      <c r="BL247" s="24">
        <v>1</v>
      </c>
      <c r="BM247" s="3">
        <v>0</v>
      </c>
      <c r="BN247" s="24">
        <v>0</v>
      </c>
      <c r="BO247" s="24">
        <v>0</v>
      </c>
      <c r="BP247" s="24">
        <v>0</v>
      </c>
      <c r="BQ247" s="24">
        <v>0</v>
      </c>
      <c r="BR247" s="3">
        <v>-133956.58000000002</v>
      </c>
      <c r="BS247" s="3">
        <v>0</v>
      </c>
      <c r="BT247" s="3">
        <v>0</v>
      </c>
      <c r="BU247" s="3">
        <v>3800.5</v>
      </c>
      <c r="BV247" s="3">
        <v>0</v>
      </c>
      <c r="BW247" s="3"/>
    </row>
    <row r="248" spans="1:75" s="23" customFormat="1" ht="15" x14ac:dyDescent="0.25">
      <c r="A248" s="35">
        <v>3502</v>
      </c>
      <c r="B248" s="2" t="str">
        <f>_xlfn.XLOOKUP(A248,'Schools lookup'!A:A,'Schools lookup'!B:B)</f>
        <v>CIP3502</v>
      </c>
      <c r="C248" s="2" t="str">
        <f>_xlfn.XLOOKUP(A248,'Schools lookup'!A:A,'Schools lookup'!C:C)</f>
        <v>St Mary's Catholic Primary</v>
      </c>
      <c r="D248" s="24">
        <v>461594.76</v>
      </c>
      <c r="E248" s="24">
        <v>0</v>
      </c>
      <c r="F248" s="24">
        <v>0</v>
      </c>
      <c r="G248" s="24">
        <v>1880031.92</v>
      </c>
      <c r="H248" s="24">
        <v>0</v>
      </c>
      <c r="I248" s="24">
        <v>81557.98</v>
      </c>
      <c r="J248" s="24">
        <v>0</v>
      </c>
      <c r="K248" s="24">
        <v>105635</v>
      </c>
      <c r="L248" s="24">
        <v>80695.12</v>
      </c>
      <c r="M248" s="24">
        <v>0</v>
      </c>
      <c r="N248" s="24">
        <v>0</v>
      </c>
      <c r="O248" s="24">
        <v>28364.3</v>
      </c>
      <c r="P248" s="24">
        <v>56258.74</v>
      </c>
      <c r="Q248" s="24">
        <v>2286.33</v>
      </c>
      <c r="R248" s="24">
        <v>3306.35</v>
      </c>
      <c r="S248" s="24">
        <v>14796.7</v>
      </c>
      <c r="T248" s="3">
        <v>0</v>
      </c>
      <c r="U248" s="3">
        <v>0</v>
      </c>
      <c r="V248" s="3">
        <v>0</v>
      </c>
      <c r="W248" s="24">
        <v>0</v>
      </c>
      <c r="X248" s="24">
        <v>0</v>
      </c>
      <c r="Y248" s="24">
        <v>0</v>
      </c>
      <c r="Z248" s="24">
        <v>0</v>
      </c>
      <c r="AA248" s="24">
        <v>87395</v>
      </c>
      <c r="AB248">
        <v>1079353.1100000001</v>
      </c>
      <c r="AC248">
        <v>3905.44</v>
      </c>
      <c r="AD248">
        <v>554681.69999999995</v>
      </c>
      <c r="AE248">
        <v>71995.899999999994</v>
      </c>
      <c r="AF248">
        <v>114897.98</v>
      </c>
      <c r="AG248">
        <v>775.21</v>
      </c>
      <c r="AH248">
        <v>27262.83</v>
      </c>
      <c r="AI248">
        <v>2223.66</v>
      </c>
      <c r="AJ248">
        <v>4047.6</v>
      </c>
      <c r="AK248">
        <v>22024.16</v>
      </c>
      <c r="AL248">
        <v>5648.59</v>
      </c>
      <c r="AM248">
        <v>44906.03</v>
      </c>
      <c r="AN248">
        <v>3484.7</v>
      </c>
      <c r="AO248">
        <v>15558.07</v>
      </c>
      <c r="AP248">
        <v>8012.48</v>
      </c>
      <c r="AQ248">
        <v>62137.85</v>
      </c>
      <c r="AR248">
        <v>9223.94</v>
      </c>
      <c r="AS248">
        <v>21558.65</v>
      </c>
      <c r="AT248">
        <v>57420.42</v>
      </c>
      <c r="AU248">
        <v>26428.07</v>
      </c>
      <c r="AV248">
        <v>0</v>
      </c>
      <c r="AW248">
        <v>9384.75</v>
      </c>
      <c r="AX248">
        <v>14113.07</v>
      </c>
      <c r="AY248">
        <v>11177.62</v>
      </c>
      <c r="AZ248">
        <v>141104.38</v>
      </c>
      <c r="BA248">
        <v>4030.5</v>
      </c>
      <c r="BB248">
        <v>75805.17</v>
      </c>
      <c r="BC248" s="24">
        <v>31364.92</v>
      </c>
      <c r="BD248" s="24">
        <v>0</v>
      </c>
      <c r="BE248" s="24">
        <v>0</v>
      </c>
      <c r="BF248" s="24">
        <v>0</v>
      </c>
      <c r="BG248" s="24">
        <v>0</v>
      </c>
      <c r="BH248" s="24">
        <v>0</v>
      </c>
      <c r="BI248" s="24">
        <v>0</v>
      </c>
      <c r="BJ248" s="24">
        <v>0</v>
      </c>
      <c r="BK248" s="24">
        <v>0</v>
      </c>
      <c r="BL248" s="24">
        <v>1</v>
      </c>
      <c r="BM248" s="3">
        <v>0</v>
      </c>
      <c r="BN248" s="24">
        <v>0</v>
      </c>
      <c r="BO248" s="24">
        <v>0</v>
      </c>
      <c r="BP248" s="24">
        <v>0</v>
      </c>
      <c r="BQ248" s="24">
        <v>0</v>
      </c>
      <c r="BR248" s="3">
        <v>379395.2</v>
      </c>
      <c r="BS248" s="3">
        <v>0</v>
      </c>
      <c r="BT248" s="3">
        <v>0</v>
      </c>
      <c r="BU248" s="3">
        <v>0</v>
      </c>
      <c r="BV248" s="3">
        <v>0</v>
      </c>
      <c r="BW248" s="3"/>
    </row>
    <row r="249" spans="1:75" s="23" customFormat="1" ht="15" x14ac:dyDescent="0.25">
      <c r="A249" s="35">
        <v>3523</v>
      </c>
      <c r="B249" s="2" t="str">
        <f>_xlfn.XLOOKUP(A249,'Schools lookup'!A:A,'Schools lookup'!B:B)</f>
        <v>CIP3523</v>
      </c>
      <c r="C249" s="2" t="str">
        <f>_xlfn.XLOOKUP(A249,'Schools lookup'!A:A,'Schools lookup'!C:C)</f>
        <v>St Andrew's CofE Methodist (Aided) Primary School</v>
      </c>
      <c r="D249" s="24">
        <v>177930.21</v>
      </c>
      <c r="E249" s="24">
        <v>0</v>
      </c>
      <c r="F249" s="24">
        <v>0</v>
      </c>
      <c r="G249" s="24">
        <v>1004301.04</v>
      </c>
      <c r="H249" s="24">
        <v>0</v>
      </c>
      <c r="I249" s="24">
        <v>28452.97</v>
      </c>
      <c r="J249" s="24">
        <v>0</v>
      </c>
      <c r="K249" s="24">
        <v>34070</v>
      </c>
      <c r="L249" s="24">
        <v>36257.370000000003</v>
      </c>
      <c r="M249" s="24">
        <v>0</v>
      </c>
      <c r="N249" s="24">
        <v>0</v>
      </c>
      <c r="O249" s="24">
        <v>11426.43</v>
      </c>
      <c r="P249" s="24">
        <v>27046.33</v>
      </c>
      <c r="Q249" s="24">
        <v>9921.64</v>
      </c>
      <c r="R249" s="24">
        <v>0</v>
      </c>
      <c r="S249" s="24">
        <v>0</v>
      </c>
      <c r="T249" s="3">
        <v>0</v>
      </c>
      <c r="U249" s="3">
        <v>0</v>
      </c>
      <c r="V249" s="3">
        <v>0</v>
      </c>
      <c r="W249" s="24">
        <v>0</v>
      </c>
      <c r="X249" s="24">
        <v>0</v>
      </c>
      <c r="Y249" s="24">
        <v>0</v>
      </c>
      <c r="Z249" s="24">
        <v>0</v>
      </c>
      <c r="AA249" s="24">
        <v>56006</v>
      </c>
      <c r="AB249">
        <v>575710.49</v>
      </c>
      <c r="AC249">
        <v>24883.4</v>
      </c>
      <c r="AD249">
        <v>246225.91</v>
      </c>
      <c r="AE249">
        <v>45731.82</v>
      </c>
      <c r="AF249">
        <v>41477.300000000003</v>
      </c>
      <c r="AG249">
        <v>0.53</v>
      </c>
      <c r="AH249">
        <v>20574.439999999999</v>
      </c>
      <c r="AI249">
        <v>1442.25</v>
      </c>
      <c r="AJ249">
        <v>1569.5</v>
      </c>
      <c r="AK249">
        <v>11326.72</v>
      </c>
      <c r="AL249">
        <v>2907.97</v>
      </c>
      <c r="AM249">
        <v>19068.2</v>
      </c>
      <c r="AN249">
        <v>2519</v>
      </c>
      <c r="AO249">
        <v>4562.1400000000003</v>
      </c>
      <c r="AP249">
        <v>4837.6899999999996</v>
      </c>
      <c r="AQ249">
        <v>38004.83</v>
      </c>
      <c r="AR249">
        <v>5116.62</v>
      </c>
      <c r="AS249">
        <v>807.42</v>
      </c>
      <c r="AT249">
        <v>35646.83</v>
      </c>
      <c r="AU249">
        <v>12952.12</v>
      </c>
      <c r="AV249">
        <v>0</v>
      </c>
      <c r="AW249">
        <v>4587.34</v>
      </c>
      <c r="AX249">
        <v>6390</v>
      </c>
      <c r="AY249">
        <v>7965.44</v>
      </c>
      <c r="AZ249">
        <v>76775.25</v>
      </c>
      <c r="BA249">
        <v>0</v>
      </c>
      <c r="BB249">
        <v>7663.66</v>
      </c>
      <c r="BC249" s="24">
        <v>19380.099999999999</v>
      </c>
      <c r="BD249" s="24">
        <v>0</v>
      </c>
      <c r="BE249" s="24">
        <v>0</v>
      </c>
      <c r="BF249" s="24">
        <v>0</v>
      </c>
      <c r="BG249" s="24">
        <v>0</v>
      </c>
      <c r="BH249" s="24">
        <v>0</v>
      </c>
      <c r="BI249" s="24">
        <v>0</v>
      </c>
      <c r="BJ249" s="24">
        <v>0</v>
      </c>
      <c r="BK249" s="24">
        <v>0</v>
      </c>
      <c r="BL249" s="24">
        <v>1</v>
      </c>
      <c r="BM249" s="3">
        <v>0</v>
      </c>
      <c r="BN249" s="24">
        <v>0</v>
      </c>
      <c r="BO249" s="24">
        <v>0</v>
      </c>
      <c r="BP249" s="24">
        <v>0</v>
      </c>
      <c r="BQ249" s="24">
        <v>0</v>
      </c>
      <c r="BR249" s="3">
        <v>167285.46</v>
      </c>
      <c r="BS249" s="3">
        <v>0</v>
      </c>
      <c r="BT249" s="3">
        <v>0</v>
      </c>
      <c r="BU249" s="3">
        <v>0</v>
      </c>
      <c r="BV249" s="3">
        <v>0</v>
      </c>
      <c r="BW249" s="3"/>
    </row>
    <row r="250" spans="1:75" s="23" customFormat="1" ht="15" x14ac:dyDescent="0.25">
      <c r="A250" s="35">
        <v>3538</v>
      </c>
      <c r="B250" s="2" t="str">
        <f>_xlfn.XLOOKUP(A250,'Schools lookup'!A:A,'Schools lookup'!B:B)</f>
        <v>CIP3538</v>
      </c>
      <c r="C250" s="2" t="str">
        <f>_xlfn.XLOOKUP(A250,'Schools lookup'!A:A,'Schools lookup'!C:C)</f>
        <v>Tintwistle CofE (Aided) Primary School</v>
      </c>
      <c r="D250" s="24">
        <v>155937.53</v>
      </c>
      <c r="E250" s="24">
        <v>63898.239999999998</v>
      </c>
      <c r="F250" s="24">
        <v>0</v>
      </c>
      <c r="G250" s="24">
        <v>651721.43000000005</v>
      </c>
      <c r="H250" s="24">
        <v>0</v>
      </c>
      <c r="I250" s="24">
        <v>52220.22</v>
      </c>
      <c r="J250" s="24">
        <v>0</v>
      </c>
      <c r="K250" s="24">
        <v>44365.8</v>
      </c>
      <c r="L250" s="24">
        <v>27378.39</v>
      </c>
      <c r="M250" s="24">
        <v>0</v>
      </c>
      <c r="N250" s="24">
        <v>0</v>
      </c>
      <c r="O250" s="24">
        <v>16017.25</v>
      </c>
      <c r="P250" s="24">
        <v>11187.08</v>
      </c>
      <c r="Q250" s="24">
        <v>14619.22</v>
      </c>
      <c r="R250" s="24">
        <v>0</v>
      </c>
      <c r="S250" s="24">
        <v>4870</v>
      </c>
      <c r="T250" s="3">
        <v>0</v>
      </c>
      <c r="U250" s="3">
        <v>0</v>
      </c>
      <c r="V250" s="3">
        <v>0</v>
      </c>
      <c r="W250" s="24">
        <v>15513.06</v>
      </c>
      <c r="X250" s="24">
        <v>0</v>
      </c>
      <c r="Y250" s="24">
        <v>0</v>
      </c>
      <c r="Z250" s="24">
        <v>0</v>
      </c>
      <c r="AA250" s="24">
        <v>39201</v>
      </c>
      <c r="AB250">
        <v>425537.76</v>
      </c>
      <c r="AC250">
        <v>2094.4</v>
      </c>
      <c r="AD250">
        <v>200964.02</v>
      </c>
      <c r="AE250">
        <v>23341.55</v>
      </c>
      <c r="AF250">
        <v>32445.75</v>
      </c>
      <c r="AG250">
        <v>0</v>
      </c>
      <c r="AH250">
        <v>9648.65</v>
      </c>
      <c r="AI250">
        <v>626</v>
      </c>
      <c r="AJ250">
        <v>6732.5</v>
      </c>
      <c r="AK250">
        <v>6997.47</v>
      </c>
      <c r="AL250">
        <v>766.43</v>
      </c>
      <c r="AM250">
        <v>15457.75</v>
      </c>
      <c r="AN250">
        <v>4801.32</v>
      </c>
      <c r="AO250">
        <v>3072.8</v>
      </c>
      <c r="AP250">
        <v>3193.15</v>
      </c>
      <c r="AQ250">
        <v>24324.720000000001</v>
      </c>
      <c r="AR250">
        <v>4240.92</v>
      </c>
      <c r="AS250">
        <v>1275.1600000000001</v>
      </c>
      <c r="AT250">
        <v>19991.04</v>
      </c>
      <c r="AU250">
        <v>5268.96</v>
      </c>
      <c r="AV250">
        <v>0</v>
      </c>
      <c r="AW250">
        <v>22240.25</v>
      </c>
      <c r="AX250">
        <v>5763.01</v>
      </c>
      <c r="AY250">
        <v>5201</v>
      </c>
      <c r="AZ250">
        <v>48101.23</v>
      </c>
      <c r="BA250">
        <v>24972.05</v>
      </c>
      <c r="BB250">
        <v>39578.589999999997</v>
      </c>
      <c r="BC250" s="24">
        <v>15762.92</v>
      </c>
      <c r="BD250" s="24">
        <v>0</v>
      </c>
      <c r="BE250" s="24">
        <v>0</v>
      </c>
      <c r="BF250" s="24">
        <v>0</v>
      </c>
      <c r="BG250" s="24">
        <v>18769.09</v>
      </c>
      <c r="BH250" s="24">
        <v>2369.2600000000002</v>
      </c>
      <c r="BI250" s="24">
        <v>0</v>
      </c>
      <c r="BJ250" s="24">
        <v>0</v>
      </c>
      <c r="BK250" s="24">
        <v>0</v>
      </c>
      <c r="BL250" s="24">
        <v>1</v>
      </c>
      <c r="BM250" s="3">
        <v>0</v>
      </c>
      <c r="BN250" s="24">
        <v>0</v>
      </c>
      <c r="BO250" s="24">
        <v>0</v>
      </c>
      <c r="BP250" s="24">
        <v>0</v>
      </c>
      <c r="BQ250" s="24">
        <v>0</v>
      </c>
      <c r="BR250" s="3">
        <v>65118.139999999992</v>
      </c>
      <c r="BS250" s="3">
        <v>0</v>
      </c>
      <c r="BT250" s="3">
        <v>0</v>
      </c>
      <c r="BU250" s="3">
        <v>58272.950000000004</v>
      </c>
      <c r="BV250" s="3">
        <v>0</v>
      </c>
      <c r="BW250" s="3"/>
    </row>
    <row r="251" spans="1:75" s="23" customFormat="1" ht="15" x14ac:dyDescent="0.25">
      <c r="A251" s="35">
        <v>3540</v>
      </c>
      <c r="B251" s="2" t="str">
        <f>_xlfn.XLOOKUP(A251,'Schools lookup'!A:A,'Schools lookup'!B:B)</f>
        <v>CIP3540</v>
      </c>
      <c r="C251" s="2" t="str">
        <f>_xlfn.XLOOKUP(A251,'Schools lookup'!A:A,'Schools lookup'!C:C)</f>
        <v>All Saints CofE Primary School</v>
      </c>
      <c r="D251" s="24">
        <v>206359.19</v>
      </c>
      <c r="E251" s="24">
        <v>141.87</v>
      </c>
      <c r="F251" s="24">
        <v>0</v>
      </c>
      <c r="G251" s="24">
        <v>557343.19999999995</v>
      </c>
      <c r="H251" s="24">
        <v>0</v>
      </c>
      <c r="I251" s="24">
        <v>4440.96</v>
      </c>
      <c r="J251" s="24">
        <v>0</v>
      </c>
      <c r="K251" s="24">
        <v>35210</v>
      </c>
      <c r="L251" s="24">
        <v>21220.83</v>
      </c>
      <c r="M251" s="24">
        <v>0</v>
      </c>
      <c r="N251" s="24">
        <v>0</v>
      </c>
      <c r="O251" s="24">
        <v>21647.97</v>
      </c>
      <c r="P251" s="24">
        <v>14142.48</v>
      </c>
      <c r="Q251" s="24">
        <v>12280.66</v>
      </c>
      <c r="R251" s="24">
        <v>46.01</v>
      </c>
      <c r="S251" s="24">
        <v>3484.25</v>
      </c>
      <c r="T251" s="3">
        <v>0</v>
      </c>
      <c r="U251" s="3">
        <v>0</v>
      </c>
      <c r="V251" s="3">
        <v>0</v>
      </c>
      <c r="W251" s="24">
        <v>14611.5</v>
      </c>
      <c r="X251" s="24">
        <v>0</v>
      </c>
      <c r="Y251" s="24">
        <v>0</v>
      </c>
      <c r="Z251" s="24">
        <v>0</v>
      </c>
      <c r="AA251" s="24">
        <v>22723</v>
      </c>
      <c r="AB251">
        <v>268003.11</v>
      </c>
      <c r="AC251">
        <v>9681.91</v>
      </c>
      <c r="AD251">
        <v>60147.67</v>
      </c>
      <c r="AE251">
        <v>0</v>
      </c>
      <c r="AF251">
        <v>36288.949999999997</v>
      </c>
      <c r="AG251">
        <v>1.98</v>
      </c>
      <c r="AH251">
        <v>15146.98</v>
      </c>
      <c r="AI251">
        <v>344</v>
      </c>
      <c r="AJ251">
        <v>7336.52</v>
      </c>
      <c r="AK251">
        <v>5154.8100000000004</v>
      </c>
      <c r="AL251">
        <v>1765.72</v>
      </c>
      <c r="AM251">
        <v>11104</v>
      </c>
      <c r="AN251">
        <v>0</v>
      </c>
      <c r="AO251">
        <v>21000.77</v>
      </c>
      <c r="AP251">
        <v>1204.68</v>
      </c>
      <c r="AQ251">
        <v>17541.16</v>
      </c>
      <c r="AR251">
        <v>1295.18</v>
      </c>
      <c r="AS251">
        <v>2120.14</v>
      </c>
      <c r="AT251">
        <v>32632.36</v>
      </c>
      <c r="AU251">
        <v>18529.28</v>
      </c>
      <c r="AV251">
        <v>0</v>
      </c>
      <c r="AW251">
        <v>3692.85</v>
      </c>
      <c r="AX251">
        <v>2788.61</v>
      </c>
      <c r="AY251">
        <v>47319.49</v>
      </c>
      <c r="AZ251">
        <v>42801.81</v>
      </c>
      <c r="BA251">
        <v>30671.7</v>
      </c>
      <c r="BB251">
        <v>29239.26</v>
      </c>
      <c r="BC251" s="24">
        <v>17432.04</v>
      </c>
      <c r="BD251" s="24">
        <v>0</v>
      </c>
      <c r="BE251" s="24">
        <v>0</v>
      </c>
      <c r="BF251" s="24">
        <v>0</v>
      </c>
      <c r="BG251" s="24">
        <v>18812.78</v>
      </c>
      <c r="BH251" s="24">
        <v>0</v>
      </c>
      <c r="BI251" s="24">
        <v>0</v>
      </c>
      <c r="BJ251" s="24">
        <v>0</v>
      </c>
      <c r="BK251" s="24">
        <v>0</v>
      </c>
      <c r="BL251" s="24">
        <v>1</v>
      </c>
      <c r="BM251" s="3">
        <v>0</v>
      </c>
      <c r="BN251" s="24">
        <v>0</v>
      </c>
      <c r="BO251" s="24">
        <v>0</v>
      </c>
      <c r="BP251" s="24">
        <v>0</v>
      </c>
      <c r="BQ251" s="24">
        <v>0</v>
      </c>
      <c r="BR251" s="3">
        <v>215653.07</v>
      </c>
      <c r="BS251" s="3">
        <v>0</v>
      </c>
      <c r="BT251" s="3">
        <v>0</v>
      </c>
      <c r="BU251" s="3">
        <v>-4059.409999999998</v>
      </c>
      <c r="BV251" s="3">
        <v>0</v>
      </c>
      <c r="BW251" s="3"/>
    </row>
    <row r="252" spans="1:75" s="23" customFormat="1" ht="15" x14ac:dyDescent="0.25">
      <c r="A252" s="35">
        <v>3549</v>
      </c>
      <c r="B252" s="2" t="str">
        <f>_xlfn.XLOOKUP(A252,'Schools lookup'!A:A,'Schools lookup'!B:B)</f>
        <v>CIP3549</v>
      </c>
      <c r="C252" s="2" t="str">
        <f>_xlfn.XLOOKUP(A252,'Schools lookup'!A:A,'Schools lookup'!C:C)</f>
        <v>St Joseph's Catholic and CofE (VA) Primary School</v>
      </c>
      <c r="D252" s="24">
        <v>64905.9</v>
      </c>
      <c r="E252" s="24">
        <v>14712.9</v>
      </c>
      <c r="F252" s="24">
        <v>0</v>
      </c>
      <c r="G252" s="24">
        <v>933859.4</v>
      </c>
      <c r="H252" s="24">
        <v>0</v>
      </c>
      <c r="I252" s="24">
        <v>32537.93</v>
      </c>
      <c r="J252" s="24">
        <v>0</v>
      </c>
      <c r="K252" s="24">
        <v>94927.07</v>
      </c>
      <c r="L252" s="24">
        <v>45734.83</v>
      </c>
      <c r="M252" s="24">
        <v>0</v>
      </c>
      <c r="N252" s="24">
        <v>0</v>
      </c>
      <c r="O252" s="24">
        <v>38753.879999999997</v>
      </c>
      <c r="P252" s="24">
        <v>12330.84</v>
      </c>
      <c r="Q252" s="24">
        <v>18490.18</v>
      </c>
      <c r="R252" s="24">
        <v>8289.57</v>
      </c>
      <c r="S252" s="24">
        <v>0</v>
      </c>
      <c r="T252" s="3">
        <v>0</v>
      </c>
      <c r="U252" s="3">
        <v>0</v>
      </c>
      <c r="V252" s="3">
        <v>0</v>
      </c>
      <c r="W252" s="24">
        <v>0</v>
      </c>
      <c r="X252" s="24">
        <v>0</v>
      </c>
      <c r="Y252" s="24">
        <v>0</v>
      </c>
      <c r="Z252" s="24">
        <v>0</v>
      </c>
      <c r="AA252" s="24">
        <v>35707</v>
      </c>
      <c r="AB252">
        <v>596454.28</v>
      </c>
      <c r="AC252">
        <v>1971.93</v>
      </c>
      <c r="AD252">
        <v>222140.76</v>
      </c>
      <c r="AE252">
        <v>0</v>
      </c>
      <c r="AF252">
        <v>44355.06</v>
      </c>
      <c r="AG252">
        <v>0</v>
      </c>
      <c r="AH252">
        <v>27828.02</v>
      </c>
      <c r="AI252">
        <v>747.55</v>
      </c>
      <c r="AJ252">
        <v>2301</v>
      </c>
      <c r="AK252">
        <v>11948.27</v>
      </c>
      <c r="AL252">
        <v>4918.62</v>
      </c>
      <c r="AM252">
        <v>6466.93</v>
      </c>
      <c r="AN252">
        <v>2734.17</v>
      </c>
      <c r="AO252">
        <v>62077.120000000003</v>
      </c>
      <c r="AP252">
        <v>5096.54</v>
      </c>
      <c r="AQ252">
        <v>25699.58</v>
      </c>
      <c r="AR252">
        <v>3091.36</v>
      </c>
      <c r="AS252">
        <v>3076.02</v>
      </c>
      <c r="AT252">
        <v>26319.599999999999</v>
      </c>
      <c r="AU252">
        <v>36235.9</v>
      </c>
      <c r="AV252">
        <v>0</v>
      </c>
      <c r="AW252">
        <v>854.2</v>
      </c>
      <c r="AX252">
        <v>4929.76</v>
      </c>
      <c r="AY252">
        <v>2688.66</v>
      </c>
      <c r="AZ252">
        <v>56711.44</v>
      </c>
      <c r="BA252">
        <v>29529.55</v>
      </c>
      <c r="BB252">
        <v>38142.53</v>
      </c>
      <c r="BC252" s="24">
        <v>17886.84</v>
      </c>
      <c r="BD252" s="24">
        <v>0</v>
      </c>
      <c r="BE252" s="24">
        <v>0</v>
      </c>
      <c r="BF252" s="24">
        <v>0</v>
      </c>
      <c r="BG252" s="24">
        <v>0</v>
      </c>
      <c r="BH252" s="24">
        <v>0</v>
      </c>
      <c r="BI252" s="24">
        <v>0</v>
      </c>
      <c r="BJ252" s="24">
        <v>0</v>
      </c>
      <c r="BK252" s="24">
        <v>0</v>
      </c>
      <c r="BL252" s="24">
        <v>1</v>
      </c>
      <c r="BM252" s="3">
        <v>0</v>
      </c>
      <c r="BN252" s="24">
        <v>0</v>
      </c>
      <c r="BO252" s="24">
        <v>0</v>
      </c>
      <c r="BP252" s="24">
        <v>0</v>
      </c>
      <c r="BQ252" s="24">
        <v>0</v>
      </c>
      <c r="BR252" s="3">
        <v>51331.38</v>
      </c>
      <c r="BS252" s="3">
        <v>0</v>
      </c>
      <c r="BT252" s="3">
        <v>0</v>
      </c>
      <c r="BU252" s="3">
        <v>14712.9</v>
      </c>
      <c r="BV252" s="3">
        <v>0</v>
      </c>
      <c r="BW252" s="3"/>
    </row>
    <row r="253" spans="1:75" s="23" customFormat="1" ht="15" x14ac:dyDescent="0.25">
      <c r="A253" s="35">
        <v>3551</v>
      </c>
      <c r="B253" s="2" t="str">
        <f>_xlfn.XLOOKUP(A253,'Schools lookup'!A:A,'Schools lookup'!B:B)</f>
        <v>CIP3551</v>
      </c>
      <c r="C253" s="2" t="str">
        <f>_xlfn.XLOOKUP(A253,'Schools lookup'!A:A,'Schools lookup'!C:C)</f>
        <v>Sharley Park Community Primary School</v>
      </c>
      <c r="D253" s="24">
        <v>790344.93</v>
      </c>
      <c r="E253" s="24">
        <v>18113.900000000001</v>
      </c>
      <c r="F253" s="24">
        <v>42180.03</v>
      </c>
      <c r="G253" s="24">
        <v>2091384.38</v>
      </c>
      <c r="H253" s="24">
        <v>0</v>
      </c>
      <c r="I253" s="24">
        <v>98376.12</v>
      </c>
      <c r="J253" s="24">
        <v>0</v>
      </c>
      <c r="K253" s="24">
        <v>290644</v>
      </c>
      <c r="L253" s="24">
        <v>94678.79</v>
      </c>
      <c r="M253" s="24">
        <v>0</v>
      </c>
      <c r="N253" s="24">
        <v>0</v>
      </c>
      <c r="O253" s="24">
        <v>53588.13</v>
      </c>
      <c r="P253" s="24">
        <v>24472.39</v>
      </c>
      <c r="Q253" s="24">
        <v>1287.8699999999999</v>
      </c>
      <c r="R253" s="24">
        <v>731.76</v>
      </c>
      <c r="S253" s="24">
        <v>0</v>
      </c>
      <c r="T253" s="3">
        <v>0</v>
      </c>
      <c r="U253" s="3">
        <v>0</v>
      </c>
      <c r="V253" s="3">
        <v>0</v>
      </c>
      <c r="W253" s="24">
        <v>29012.94</v>
      </c>
      <c r="X253" s="24">
        <v>0</v>
      </c>
      <c r="Y253" s="24">
        <v>0</v>
      </c>
      <c r="Z253" s="24">
        <v>0</v>
      </c>
      <c r="AA253" s="24">
        <v>50196</v>
      </c>
      <c r="AB253">
        <v>962859.8</v>
      </c>
      <c r="AC253">
        <v>11648.56</v>
      </c>
      <c r="AD253">
        <v>777213.78</v>
      </c>
      <c r="AE253">
        <v>51259.67</v>
      </c>
      <c r="AF253">
        <v>116668.75</v>
      </c>
      <c r="AG253">
        <v>878.91</v>
      </c>
      <c r="AH253">
        <v>89790.44</v>
      </c>
      <c r="AI253">
        <v>11933</v>
      </c>
      <c r="AJ253">
        <v>3505.32</v>
      </c>
      <c r="AK253">
        <v>27602.880000000001</v>
      </c>
      <c r="AL253">
        <v>5759.34</v>
      </c>
      <c r="AM253">
        <v>24340.63</v>
      </c>
      <c r="AN253">
        <v>6135.28</v>
      </c>
      <c r="AO253">
        <v>6147.87</v>
      </c>
      <c r="AP253">
        <v>9009.39</v>
      </c>
      <c r="AQ253">
        <v>86015.56</v>
      </c>
      <c r="AR253">
        <v>70656</v>
      </c>
      <c r="AS253">
        <v>2944.61</v>
      </c>
      <c r="AT253">
        <v>56788.23</v>
      </c>
      <c r="AU253">
        <v>23929.15</v>
      </c>
      <c r="AV253">
        <v>0</v>
      </c>
      <c r="AW253">
        <v>14625.91</v>
      </c>
      <c r="AX253">
        <v>11643</v>
      </c>
      <c r="AY253">
        <v>8267.06</v>
      </c>
      <c r="AZ253">
        <v>123535.91</v>
      </c>
      <c r="BA253">
        <v>820</v>
      </c>
      <c r="BB253">
        <v>10749.86</v>
      </c>
      <c r="BC253" s="24">
        <v>48019.66</v>
      </c>
      <c r="BD253" s="24">
        <v>0</v>
      </c>
      <c r="BE253" s="24">
        <v>0</v>
      </c>
      <c r="BF253" s="24">
        <v>0</v>
      </c>
      <c r="BG253" s="24">
        <v>21039.63</v>
      </c>
      <c r="BH253" s="24">
        <v>0</v>
      </c>
      <c r="BI253" s="24">
        <v>8635</v>
      </c>
      <c r="BJ253" s="24">
        <v>0</v>
      </c>
      <c r="BK253" s="24">
        <v>0</v>
      </c>
      <c r="BL253" s="24">
        <v>1</v>
      </c>
      <c r="BM253" s="3">
        <v>0</v>
      </c>
      <c r="BN253" s="24">
        <v>0</v>
      </c>
      <c r="BO253" s="24">
        <v>2178.8200000000002</v>
      </c>
      <c r="BP253" s="24">
        <v>5772.79</v>
      </c>
      <c r="BQ253" s="24">
        <v>0</v>
      </c>
      <c r="BR253" s="3">
        <v>932955.78</v>
      </c>
      <c r="BS253" s="3">
        <v>42863.42</v>
      </c>
      <c r="BT253" s="3">
        <v>0</v>
      </c>
      <c r="BU253" s="3">
        <v>26087.209999999995</v>
      </c>
      <c r="BV253" s="3">
        <v>0</v>
      </c>
      <c r="BW253" s="3"/>
    </row>
    <row r="254" spans="1:75" s="23" customFormat="1" ht="15" x14ac:dyDescent="0.25">
      <c r="A254" s="36">
        <v>4019</v>
      </c>
      <c r="B254" s="2" t="str">
        <f>_xlfn.XLOOKUP(A254,'Schools lookup'!A:A,'Schools lookup'!B:B)</f>
        <v>CIS4019</v>
      </c>
      <c r="C254" s="2" t="str">
        <f>_xlfn.XLOOKUP(A254,'Schools lookup'!A:A,'Schools lookup'!C:C)</f>
        <v>Chapel-en-le-Frith High School</v>
      </c>
      <c r="D254" s="24">
        <v>116850.81</v>
      </c>
      <c r="E254" s="24">
        <v>-21730.639999999999</v>
      </c>
      <c r="F254" s="24">
        <v>86689.61</v>
      </c>
      <c r="G254" s="24">
        <v>6429455.1200000001</v>
      </c>
      <c r="H254" s="24">
        <v>0</v>
      </c>
      <c r="I254" s="24">
        <v>618808.67000000004</v>
      </c>
      <c r="J254" s="24">
        <v>0</v>
      </c>
      <c r="K254" s="24">
        <v>259346.84</v>
      </c>
      <c r="L254" s="24">
        <v>300082.21999999997</v>
      </c>
      <c r="M254" s="24">
        <v>0</v>
      </c>
      <c r="N254" s="24">
        <v>0</v>
      </c>
      <c r="O254" s="24">
        <v>53521.06</v>
      </c>
      <c r="P254" s="24">
        <v>0</v>
      </c>
      <c r="Q254" s="24">
        <v>0</v>
      </c>
      <c r="R254" s="24">
        <v>0</v>
      </c>
      <c r="S254" s="24">
        <v>0</v>
      </c>
      <c r="T254" s="3">
        <v>0</v>
      </c>
      <c r="U254" s="3">
        <v>0</v>
      </c>
      <c r="V254" s="3">
        <v>0</v>
      </c>
      <c r="W254" s="24">
        <v>0</v>
      </c>
      <c r="X254" s="24">
        <v>0</v>
      </c>
      <c r="Y254" s="24">
        <v>0</v>
      </c>
      <c r="Z254" s="24">
        <v>0</v>
      </c>
      <c r="AA254" s="24">
        <v>0</v>
      </c>
      <c r="AB254">
        <v>3989243.59</v>
      </c>
      <c r="AC254">
        <v>0</v>
      </c>
      <c r="AD254">
        <v>1391961.83</v>
      </c>
      <c r="AE254">
        <v>0</v>
      </c>
      <c r="AF254">
        <v>379015.63</v>
      </c>
      <c r="AG254">
        <v>0</v>
      </c>
      <c r="AH254">
        <v>16572.03</v>
      </c>
      <c r="AI254">
        <v>42079.5</v>
      </c>
      <c r="AJ254">
        <v>16301.3</v>
      </c>
      <c r="AK254">
        <v>2595.61</v>
      </c>
      <c r="AL254">
        <v>1397.63</v>
      </c>
      <c r="AM254">
        <v>14687.15</v>
      </c>
      <c r="AN254">
        <v>0</v>
      </c>
      <c r="AO254">
        <v>0</v>
      </c>
      <c r="AP254">
        <v>17278.759999999998</v>
      </c>
      <c r="AQ254">
        <v>158462.5</v>
      </c>
      <c r="AR254">
        <v>193822.34</v>
      </c>
      <c r="AS254">
        <v>2434.54</v>
      </c>
      <c r="AT254">
        <v>135519.04999999999</v>
      </c>
      <c r="AU254">
        <v>0</v>
      </c>
      <c r="AV254">
        <v>69733.8</v>
      </c>
      <c r="AW254">
        <v>71261.83</v>
      </c>
      <c r="AX254">
        <v>27708.75</v>
      </c>
      <c r="AY254">
        <v>35668.519999999997</v>
      </c>
      <c r="AZ254">
        <v>67936.44</v>
      </c>
      <c r="BA254">
        <v>95516.67</v>
      </c>
      <c r="BB254">
        <v>113834.74</v>
      </c>
      <c r="BC254" s="24">
        <v>59995.17</v>
      </c>
      <c r="BD254" s="24">
        <v>954811.57</v>
      </c>
      <c r="BE254" s="24">
        <v>0</v>
      </c>
      <c r="BF254" s="24">
        <v>0</v>
      </c>
      <c r="BG254" s="24">
        <v>0</v>
      </c>
      <c r="BH254" s="24">
        <v>0</v>
      </c>
      <c r="BI254" s="24">
        <v>20022.810000000001</v>
      </c>
      <c r="BJ254" s="24">
        <v>0</v>
      </c>
      <c r="BK254" s="24">
        <v>0</v>
      </c>
      <c r="BL254" s="24">
        <v>1</v>
      </c>
      <c r="BM254" s="3">
        <v>0</v>
      </c>
      <c r="BN254" s="24">
        <v>0</v>
      </c>
      <c r="BO254" s="24">
        <v>0</v>
      </c>
      <c r="BP254" s="24">
        <v>7092.77</v>
      </c>
      <c r="BQ254" s="24">
        <v>0</v>
      </c>
      <c r="BR254" s="3">
        <v>-79774.490000000005</v>
      </c>
      <c r="BS254" s="3">
        <v>99619.65</v>
      </c>
      <c r="BT254" s="3">
        <v>0</v>
      </c>
      <c r="BU254" s="3">
        <v>-21730.639999999999</v>
      </c>
      <c r="BV254" s="3">
        <v>0</v>
      </c>
      <c r="BW254" s="3"/>
    </row>
    <row r="255" spans="1:75" s="23" customFormat="1" ht="15" x14ac:dyDescent="0.25">
      <c r="A255" s="36">
        <v>4057</v>
      </c>
      <c r="B255" s="2" t="str">
        <f>_xlfn.XLOOKUP(A255,'Schools lookup'!A:A,'Schools lookup'!B:B)</f>
        <v>CIS4057</v>
      </c>
      <c r="C255" s="2" t="str">
        <f>_xlfn.XLOOKUP(A255,'Schools lookup'!A:A,'Schools lookup'!C:C)</f>
        <v>New Mills School &amp; Sixth Form</v>
      </c>
      <c r="D255" s="24">
        <v>-553227.21</v>
      </c>
      <c r="E255" s="24">
        <v>0</v>
      </c>
      <c r="F255" s="24">
        <v>25521.55</v>
      </c>
      <c r="G255" s="24">
        <v>4356104.66</v>
      </c>
      <c r="H255" s="24">
        <v>0</v>
      </c>
      <c r="I255" s="24">
        <v>155555.67000000001</v>
      </c>
      <c r="J255" s="24">
        <v>0</v>
      </c>
      <c r="K255" s="24">
        <v>155352</v>
      </c>
      <c r="L255" s="24">
        <v>213279.85</v>
      </c>
      <c r="M255" s="24">
        <v>0</v>
      </c>
      <c r="N255" s="24">
        <v>13980</v>
      </c>
      <c r="O255" s="24">
        <v>101102.73</v>
      </c>
      <c r="P255" s="24">
        <v>0</v>
      </c>
      <c r="Q255" s="24">
        <v>0</v>
      </c>
      <c r="R255" s="24">
        <v>0</v>
      </c>
      <c r="S255" s="24">
        <v>0</v>
      </c>
      <c r="T255" s="3">
        <v>0</v>
      </c>
      <c r="U255" s="3">
        <v>0</v>
      </c>
      <c r="V255" s="3">
        <v>0</v>
      </c>
      <c r="W255" s="24">
        <v>0</v>
      </c>
      <c r="X255" s="24">
        <v>0</v>
      </c>
      <c r="Y255" s="24">
        <v>0</v>
      </c>
      <c r="Z255" s="24">
        <v>0</v>
      </c>
      <c r="AA255" s="24">
        <v>0</v>
      </c>
      <c r="AB255">
        <v>2187013.39</v>
      </c>
      <c r="AC255">
        <v>17145.52</v>
      </c>
      <c r="AD255">
        <v>754028.45</v>
      </c>
      <c r="AE255">
        <v>177226.15</v>
      </c>
      <c r="AF255">
        <v>320060.28999999998</v>
      </c>
      <c r="AG255">
        <v>165.85</v>
      </c>
      <c r="AH255">
        <v>3113.16</v>
      </c>
      <c r="AI255">
        <v>46888.62</v>
      </c>
      <c r="AJ255">
        <v>9872.7800000000007</v>
      </c>
      <c r="AK255">
        <v>1897.32</v>
      </c>
      <c r="AL255">
        <v>1021.64</v>
      </c>
      <c r="AM255">
        <v>75080.639999999999</v>
      </c>
      <c r="AN255">
        <v>8901.5300000000007</v>
      </c>
      <c r="AO255">
        <v>9374.84</v>
      </c>
      <c r="AP255">
        <v>19188.599999999999</v>
      </c>
      <c r="AQ255">
        <v>157834.14000000001</v>
      </c>
      <c r="AR255">
        <v>116671</v>
      </c>
      <c r="AS255">
        <v>20325.73</v>
      </c>
      <c r="AT255" s="25">
        <v>192707.96</v>
      </c>
      <c r="AU255">
        <v>63072.01</v>
      </c>
      <c r="AV255">
        <v>74731.02</v>
      </c>
      <c r="AW255">
        <v>110518.61</v>
      </c>
      <c r="AX255">
        <v>19863.78</v>
      </c>
      <c r="AY255">
        <v>183.81</v>
      </c>
      <c r="AZ255">
        <v>92730.66</v>
      </c>
      <c r="BA255">
        <v>60099.16</v>
      </c>
      <c r="BB255">
        <v>246052.89</v>
      </c>
      <c r="BC255" s="24">
        <v>44946.61</v>
      </c>
      <c r="BD255" s="24">
        <v>0</v>
      </c>
      <c r="BE255" s="24">
        <v>0</v>
      </c>
      <c r="BF255" s="24">
        <v>0</v>
      </c>
      <c r="BG255" s="24">
        <v>0</v>
      </c>
      <c r="BH255" s="24">
        <v>0</v>
      </c>
      <c r="BI255" s="24">
        <v>14310.63</v>
      </c>
      <c r="BJ255" s="24">
        <v>0</v>
      </c>
      <c r="BK255" s="24">
        <v>0</v>
      </c>
      <c r="BL255" s="24">
        <v>1</v>
      </c>
      <c r="BM255" s="3">
        <v>0</v>
      </c>
      <c r="BN255" s="24">
        <v>7015.47</v>
      </c>
      <c r="BO255" s="24">
        <v>0</v>
      </c>
      <c r="BP255" s="24">
        <v>0</v>
      </c>
      <c r="BQ255" s="24">
        <v>0</v>
      </c>
      <c r="BR255" s="3">
        <v>-388568.91</v>
      </c>
      <c r="BS255" s="3">
        <v>32816.71</v>
      </c>
      <c r="BT255" s="3">
        <v>0</v>
      </c>
      <c r="BU255" s="3">
        <v>0</v>
      </c>
      <c r="BV255" s="3">
        <v>0</v>
      </c>
      <c r="BW255" s="3"/>
    </row>
    <row r="256" spans="1:75" s="23" customFormat="1" ht="15" x14ac:dyDescent="0.25">
      <c r="A256" s="36">
        <v>4173</v>
      </c>
      <c r="B256" s="2" t="str">
        <f>_xlfn.XLOOKUP(A256,'Schools lookup'!A:A,'Schools lookup'!B:B)</f>
        <v>CIS4173</v>
      </c>
      <c r="C256" s="2" t="str">
        <f>_xlfn.XLOOKUP(A256,'Schools lookup'!A:A,'Schools lookup'!C:C)</f>
        <v>Tibshelf Community School</v>
      </c>
      <c r="D256" s="24">
        <v>979489.42</v>
      </c>
      <c r="E256" s="24">
        <v>5169.3100000000004</v>
      </c>
      <c r="F256" s="24">
        <v>318855.51</v>
      </c>
      <c r="G256" s="24">
        <v>5291111.01</v>
      </c>
      <c r="H256" s="24">
        <v>0</v>
      </c>
      <c r="I256" s="24">
        <v>377145.15</v>
      </c>
      <c r="J256" s="24">
        <v>0</v>
      </c>
      <c r="K256" s="24">
        <v>230370</v>
      </c>
      <c r="L256" s="24">
        <v>241280.43</v>
      </c>
      <c r="M256" s="24">
        <v>8722.42</v>
      </c>
      <c r="N256" s="24">
        <v>19611.32</v>
      </c>
      <c r="O256" s="24">
        <v>115730.57</v>
      </c>
      <c r="P256" s="24">
        <v>0</v>
      </c>
      <c r="Q256" s="24">
        <v>0</v>
      </c>
      <c r="R256" s="24">
        <v>0</v>
      </c>
      <c r="S256" s="24">
        <v>0</v>
      </c>
      <c r="T256" s="3">
        <v>0</v>
      </c>
      <c r="U256" s="3">
        <v>0</v>
      </c>
      <c r="V256" s="3">
        <v>0</v>
      </c>
      <c r="W256" s="24">
        <v>0</v>
      </c>
      <c r="X256" s="24">
        <v>0</v>
      </c>
      <c r="Y256" s="24">
        <v>0</v>
      </c>
      <c r="Z256" s="24">
        <v>0</v>
      </c>
      <c r="AA256" s="24">
        <v>0</v>
      </c>
      <c r="AB256">
        <v>2970376.5</v>
      </c>
      <c r="AC256">
        <v>32129.19</v>
      </c>
      <c r="AD256">
        <v>1153107.1399999999</v>
      </c>
      <c r="AE256">
        <v>106141.62</v>
      </c>
      <c r="AF256">
        <v>403446.07</v>
      </c>
      <c r="AG256">
        <v>0</v>
      </c>
      <c r="AH256">
        <v>21122.81</v>
      </c>
      <c r="AI256">
        <v>29055.59</v>
      </c>
      <c r="AJ256">
        <v>4262.3</v>
      </c>
      <c r="AK256">
        <v>2258.98</v>
      </c>
      <c r="AL256">
        <v>1216.3800000000001</v>
      </c>
      <c r="AM256">
        <v>61371.29</v>
      </c>
      <c r="AN256">
        <v>15215.73</v>
      </c>
      <c r="AO256">
        <v>127886.76</v>
      </c>
      <c r="AP256">
        <v>9945.0400000000009</v>
      </c>
      <c r="AQ256">
        <v>183899.88</v>
      </c>
      <c r="AR256">
        <v>235807</v>
      </c>
      <c r="AS256">
        <v>5814.39</v>
      </c>
      <c r="AT256">
        <v>170479.25</v>
      </c>
      <c r="AU256">
        <v>67064.429999999993</v>
      </c>
      <c r="AV256">
        <v>72629.86</v>
      </c>
      <c r="AW256">
        <v>60435.22</v>
      </c>
      <c r="AX256">
        <v>25125</v>
      </c>
      <c r="AY256">
        <v>7105.8</v>
      </c>
      <c r="AZ256">
        <v>92195.44</v>
      </c>
      <c r="BA256">
        <v>166873.53</v>
      </c>
      <c r="BB256">
        <v>154586.57999999999</v>
      </c>
      <c r="BC256" s="24">
        <v>58185.37</v>
      </c>
      <c r="BD256" s="24">
        <v>0</v>
      </c>
      <c r="BE256" s="24">
        <v>0</v>
      </c>
      <c r="BF256" s="24">
        <v>80500</v>
      </c>
      <c r="BG256" s="24">
        <v>0</v>
      </c>
      <c r="BH256" s="24">
        <v>0</v>
      </c>
      <c r="BI256" s="24">
        <v>18048.439999999999</v>
      </c>
      <c r="BJ256" s="24">
        <v>0</v>
      </c>
      <c r="BK256" s="24">
        <v>80500</v>
      </c>
      <c r="BL256" s="24">
        <v>1</v>
      </c>
      <c r="BM256" s="3">
        <v>0</v>
      </c>
      <c r="BN256" s="24">
        <v>63558.01</v>
      </c>
      <c r="BO256" s="24">
        <v>0</v>
      </c>
      <c r="BP256" s="24">
        <v>15289.63</v>
      </c>
      <c r="BQ256" s="24">
        <v>0</v>
      </c>
      <c r="BR256" s="3">
        <v>945223.29999999993</v>
      </c>
      <c r="BS256" s="3">
        <v>56282.81</v>
      </c>
      <c r="BT256" s="3">
        <v>282273.5</v>
      </c>
      <c r="BU256" s="3">
        <v>5169.3100000000004</v>
      </c>
      <c r="BV256" s="3">
        <v>0</v>
      </c>
      <c r="BW256" s="3"/>
    </row>
    <row r="257" spans="1:75" s="23" customFormat="1" ht="15" x14ac:dyDescent="0.25">
      <c r="A257" s="36">
        <v>4192</v>
      </c>
      <c r="B257" s="2" t="str">
        <f>_xlfn.XLOOKUP(A257,'Schools lookup'!A:A,'Schools lookup'!B:B)</f>
        <v>CIS4192</v>
      </c>
      <c r="C257" s="2" t="str">
        <f>_xlfn.XLOOKUP(A257,'Schools lookup'!A:A,'Schools lookup'!C:C)</f>
        <v>Whittington Green School</v>
      </c>
      <c r="D257" s="24">
        <v>135784.04999999999</v>
      </c>
      <c r="E257" s="24">
        <v>0</v>
      </c>
      <c r="F257" s="24">
        <v>28437.29</v>
      </c>
      <c r="G257" s="24">
        <v>3833254.51</v>
      </c>
      <c r="H257" s="24">
        <v>0</v>
      </c>
      <c r="I257" s="24">
        <v>188618.56</v>
      </c>
      <c r="J257" s="24">
        <v>0</v>
      </c>
      <c r="K257" s="24">
        <v>253399</v>
      </c>
      <c r="L257" s="24">
        <v>238527.73</v>
      </c>
      <c r="M257" s="24">
        <v>74380</v>
      </c>
      <c r="N257" s="24">
        <v>4625.82</v>
      </c>
      <c r="O257" s="24">
        <v>199141.5</v>
      </c>
      <c r="P257" s="24">
        <v>2290.13</v>
      </c>
      <c r="Q257" s="24">
        <v>0</v>
      </c>
      <c r="R257" s="24">
        <v>0</v>
      </c>
      <c r="S257" s="24">
        <v>9156.25</v>
      </c>
      <c r="T257" s="3">
        <v>0</v>
      </c>
      <c r="U257" s="3">
        <v>0</v>
      </c>
      <c r="V257" s="3">
        <v>0</v>
      </c>
      <c r="W257" s="24">
        <v>0</v>
      </c>
      <c r="X257" s="24">
        <v>0</v>
      </c>
      <c r="Y257" s="24">
        <v>0</v>
      </c>
      <c r="Z257" s="24">
        <v>0</v>
      </c>
      <c r="AA257" s="24">
        <v>0</v>
      </c>
      <c r="AB257">
        <v>2385868.0099999998</v>
      </c>
      <c r="AC257">
        <v>2561.3200000000002</v>
      </c>
      <c r="AD257">
        <v>724829.01</v>
      </c>
      <c r="AE257">
        <v>174578.24</v>
      </c>
      <c r="AF257">
        <v>262667.48</v>
      </c>
      <c r="AG257">
        <v>1452.94</v>
      </c>
      <c r="AH257">
        <v>6014.47</v>
      </c>
      <c r="AI257">
        <v>21747.41</v>
      </c>
      <c r="AJ257">
        <v>9946.5300000000007</v>
      </c>
      <c r="AK257">
        <v>1507.84</v>
      </c>
      <c r="AL257">
        <v>811.92</v>
      </c>
      <c r="AM257">
        <v>56662.38</v>
      </c>
      <c r="AN257">
        <v>6019.7</v>
      </c>
      <c r="AO257">
        <v>26872.52</v>
      </c>
      <c r="AP257">
        <v>12300.94</v>
      </c>
      <c r="AQ257">
        <v>170890.64</v>
      </c>
      <c r="AR257">
        <v>77312</v>
      </c>
      <c r="AS257">
        <v>16909.87</v>
      </c>
      <c r="AT257">
        <v>103452.94</v>
      </c>
      <c r="AU257">
        <v>242298.32</v>
      </c>
      <c r="AV257">
        <v>26392.25</v>
      </c>
      <c r="AW257">
        <v>31260.42</v>
      </c>
      <c r="AX257">
        <v>16587.5</v>
      </c>
      <c r="AY257">
        <v>190988</v>
      </c>
      <c r="AZ257">
        <v>122174.78</v>
      </c>
      <c r="BA257">
        <v>4762.5</v>
      </c>
      <c r="BB257">
        <v>9330.4599999999991</v>
      </c>
      <c r="BC257" s="24">
        <v>37457.620000000003</v>
      </c>
      <c r="BD257" s="24">
        <v>0</v>
      </c>
      <c r="BE257" s="24">
        <v>0</v>
      </c>
      <c r="BF257" s="24">
        <v>0</v>
      </c>
      <c r="BG257" s="24">
        <v>18155.650000000001</v>
      </c>
      <c r="BH257" s="24">
        <v>0</v>
      </c>
      <c r="BI257" s="24">
        <v>11914.38</v>
      </c>
      <c r="BJ257" s="24">
        <v>0</v>
      </c>
      <c r="BK257" s="24">
        <v>0</v>
      </c>
      <c r="BL257" s="24">
        <v>1</v>
      </c>
      <c r="BM257" s="3">
        <v>0</v>
      </c>
      <c r="BN257" s="24">
        <v>3154</v>
      </c>
      <c r="BO257" s="24">
        <v>0</v>
      </c>
      <c r="BP257" s="24">
        <v>2573.41</v>
      </c>
      <c r="BQ257" s="24">
        <v>0</v>
      </c>
      <c r="BR257" s="3">
        <v>195519.96</v>
      </c>
      <c r="BS257" s="3">
        <v>34624.26</v>
      </c>
      <c r="BT257" s="3">
        <v>0</v>
      </c>
      <c r="BU257" s="3">
        <v>-18155.650000000001</v>
      </c>
      <c r="BV257" s="3">
        <v>0</v>
      </c>
      <c r="BW257" s="3"/>
    </row>
    <row r="258" spans="1:75" s="23" customFormat="1" ht="15" x14ac:dyDescent="0.25">
      <c r="A258" s="36">
        <v>4505</v>
      </c>
      <c r="B258" s="2" t="str">
        <f>_xlfn.XLOOKUP(A258,'Schools lookup'!A:A,'Schools lookup'!B:B)</f>
        <v>CIS4505</v>
      </c>
      <c r="C258" s="2" t="str">
        <f>_xlfn.XLOOKUP(A258,'Schools lookup'!A:A,'Schools lookup'!C:C)</f>
        <v>Anthony Gell School</v>
      </c>
      <c r="D258" s="24">
        <v>439396.78</v>
      </c>
      <c r="E258" s="24">
        <v>1050</v>
      </c>
      <c r="F258" s="24">
        <v>13782.79</v>
      </c>
      <c r="G258" s="24">
        <v>1395512.21</v>
      </c>
      <c r="H258" s="24">
        <v>239051</v>
      </c>
      <c r="I258" s="24">
        <v>74268.87</v>
      </c>
      <c r="J258" s="24">
        <v>0</v>
      </c>
      <c r="K258" s="24">
        <v>55116.67</v>
      </c>
      <c r="L258" s="24">
        <v>90888.72</v>
      </c>
      <c r="M258" s="24">
        <v>5000</v>
      </c>
      <c r="N258" s="24">
        <v>3238.4</v>
      </c>
      <c r="O258" s="24">
        <v>107089.11</v>
      </c>
      <c r="P258" s="24">
        <v>0</v>
      </c>
      <c r="Q258" s="24">
        <v>0</v>
      </c>
      <c r="R258" s="24">
        <v>0</v>
      </c>
      <c r="S258" s="24">
        <v>0</v>
      </c>
      <c r="T258" s="3">
        <v>0</v>
      </c>
      <c r="U258" s="3">
        <v>0</v>
      </c>
      <c r="V258" s="3">
        <v>0</v>
      </c>
      <c r="W258" s="24">
        <v>0</v>
      </c>
      <c r="X258" s="24">
        <v>0</v>
      </c>
      <c r="Y258" s="24">
        <v>0</v>
      </c>
      <c r="Z258" s="24">
        <v>0</v>
      </c>
      <c r="AA258" s="24">
        <v>0</v>
      </c>
      <c r="AB258">
        <v>1004675.8</v>
      </c>
      <c r="AC258">
        <v>169.32</v>
      </c>
      <c r="AD258">
        <v>284070.7</v>
      </c>
      <c r="AE258">
        <v>64495.38</v>
      </c>
      <c r="AF258">
        <v>136809.78</v>
      </c>
      <c r="AG258">
        <v>0</v>
      </c>
      <c r="AH258">
        <v>0</v>
      </c>
      <c r="AI258">
        <v>12152.09</v>
      </c>
      <c r="AJ258">
        <v>6899.19</v>
      </c>
      <c r="AK258">
        <v>643.57000000000005</v>
      </c>
      <c r="AL258">
        <v>346.54</v>
      </c>
      <c r="AM258">
        <v>44405.599999999999</v>
      </c>
      <c r="AN258">
        <v>8084.11</v>
      </c>
      <c r="AO258">
        <v>4515.7299999999996</v>
      </c>
      <c r="AP258">
        <v>4499.9399999999996</v>
      </c>
      <c r="AQ258">
        <v>37730.9</v>
      </c>
      <c r="AR258">
        <v>30378.67</v>
      </c>
      <c r="AS258">
        <v>41635.61</v>
      </c>
      <c r="AT258" s="25">
        <v>126535.18</v>
      </c>
      <c r="AU258">
        <v>54533.39</v>
      </c>
      <c r="AV258">
        <v>68310.009999999995</v>
      </c>
      <c r="AW258">
        <v>3933.67</v>
      </c>
      <c r="AX258">
        <v>9074.17</v>
      </c>
      <c r="AY258">
        <v>6215.9</v>
      </c>
      <c r="AZ258">
        <v>25494.39</v>
      </c>
      <c r="BA258">
        <v>43081.38</v>
      </c>
      <c r="BB258">
        <v>16598.8</v>
      </c>
      <c r="BC258" s="24">
        <v>18718.12</v>
      </c>
      <c r="BD258" s="24">
        <v>0</v>
      </c>
      <c r="BE258" s="24">
        <v>0</v>
      </c>
      <c r="BF258" s="24">
        <v>0</v>
      </c>
      <c r="BG258" s="24">
        <v>0</v>
      </c>
      <c r="BH258" s="24">
        <v>0</v>
      </c>
      <c r="BI258" s="24">
        <v>18900.63</v>
      </c>
      <c r="BJ258" s="24">
        <v>0</v>
      </c>
      <c r="BK258" s="24">
        <v>0</v>
      </c>
      <c r="BL258" s="24">
        <v>1</v>
      </c>
      <c r="BM258" s="3">
        <v>0</v>
      </c>
      <c r="BN258" s="24">
        <v>0</v>
      </c>
      <c r="BO258" s="24">
        <v>0</v>
      </c>
      <c r="BP258" s="24">
        <v>0</v>
      </c>
      <c r="BQ258" s="24">
        <v>0</v>
      </c>
      <c r="BR258" s="3">
        <v>355553.47000000003</v>
      </c>
      <c r="BS258" s="3">
        <v>32683.42</v>
      </c>
      <c r="BT258" s="3">
        <v>0</v>
      </c>
      <c r="BU258" s="3">
        <v>1050</v>
      </c>
      <c r="BV258" s="3">
        <v>0</v>
      </c>
      <c r="BW258" s="3"/>
    </row>
    <row r="259" spans="1:75" s="23" customFormat="1" ht="15" x14ac:dyDescent="0.25">
      <c r="A259" s="36">
        <v>4509</v>
      </c>
      <c r="B259" s="2" t="str">
        <f>_xlfn.XLOOKUP(A259,'Schools lookup'!A:A,'Schools lookup'!B:B)</f>
        <v>CIS4509</v>
      </c>
      <c r="C259" s="2" t="str">
        <f>_xlfn.XLOOKUP(A259,'Schools lookup'!A:A,'Schools lookup'!C:C)</f>
        <v>Dronfield Henry Fanshawe School</v>
      </c>
      <c r="D259" s="24">
        <v>409035.83</v>
      </c>
      <c r="E259" s="24">
        <v>-8863.9</v>
      </c>
      <c r="F259" s="24">
        <v>159284.6</v>
      </c>
      <c r="G259" s="24">
        <v>9144278.4800000004</v>
      </c>
      <c r="H259" s="24">
        <v>1756149</v>
      </c>
      <c r="I259" s="24">
        <v>229865.87</v>
      </c>
      <c r="J259" s="24">
        <v>0</v>
      </c>
      <c r="K259" s="24">
        <v>278382</v>
      </c>
      <c r="L259" s="24">
        <v>479409.13</v>
      </c>
      <c r="M259" s="24">
        <v>-705.79</v>
      </c>
      <c r="N259" s="24">
        <v>59556.54</v>
      </c>
      <c r="O259" s="24">
        <v>105334.03</v>
      </c>
      <c r="P259" s="24">
        <v>261236.2</v>
      </c>
      <c r="Q259" s="24">
        <v>0</v>
      </c>
      <c r="R259" s="24">
        <v>0</v>
      </c>
      <c r="S259" s="24">
        <v>0</v>
      </c>
      <c r="T259" s="3">
        <v>0</v>
      </c>
      <c r="U259" s="3">
        <v>0</v>
      </c>
      <c r="V259" s="3">
        <v>0</v>
      </c>
      <c r="W259" s="24">
        <v>0</v>
      </c>
      <c r="X259" s="24">
        <v>0</v>
      </c>
      <c r="Y259" s="24">
        <v>0</v>
      </c>
      <c r="Z259" s="24">
        <v>0</v>
      </c>
      <c r="AA259" s="24">
        <v>0</v>
      </c>
      <c r="AB259">
        <v>7096615.2999999998</v>
      </c>
      <c r="AC259">
        <v>3107.22</v>
      </c>
      <c r="AD259">
        <v>1670191.41</v>
      </c>
      <c r="AE259">
        <v>504531.39</v>
      </c>
      <c r="AF259">
        <v>791219.51</v>
      </c>
      <c r="AG259">
        <v>196657.28</v>
      </c>
      <c r="AH259">
        <v>51745.51</v>
      </c>
      <c r="AI259">
        <v>69038.880000000005</v>
      </c>
      <c r="AJ259">
        <v>12937.73</v>
      </c>
      <c r="AK259">
        <v>4236.99</v>
      </c>
      <c r="AL259">
        <v>2281.4499999999998</v>
      </c>
      <c r="AM259">
        <v>31586.23</v>
      </c>
      <c r="AN259">
        <v>18303.34</v>
      </c>
      <c r="AO259">
        <v>28474.82</v>
      </c>
      <c r="AP259">
        <v>21913.439999999999</v>
      </c>
      <c r="AQ259">
        <v>284759.94</v>
      </c>
      <c r="AR259">
        <v>274918</v>
      </c>
      <c r="AS259">
        <v>68763.31</v>
      </c>
      <c r="AT259">
        <v>82077.39</v>
      </c>
      <c r="AU259">
        <v>128481.16</v>
      </c>
      <c r="AV259">
        <v>205211.48</v>
      </c>
      <c r="AW259">
        <v>137641.71</v>
      </c>
      <c r="AX259">
        <v>43786.25</v>
      </c>
      <c r="AY259">
        <v>8920</v>
      </c>
      <c r="AZ259">
        <v>170719.9</v>
      </c>
      <c r="BA259">
        <v>174238.23</v>
      </c>
      <c r="BB259">
        <v>303176.78000000003</v>
      </c>
      <c r="BC259" s="24">
        <v>95320.28</v>
      </c>
      <c r="BD259" s="24">
        <v>0</v>
      </c>
      <c r="BE259" s="24">
        <v>0</v>
      </c>
      <c r="BF259" s="24">
        <v>0</v>
      </c>
      <c r="BG259" s="24">
        <v>0</v>
      </c>
      <c r="BH259" s="24">
        <v>0</v>
      </c>
      <c r="BI259" s="24">
        <v>37496.879999999997</v>
      </c>
      <c r="BJ259" s="24">
        <v>15000</v>
      </c>
      <c r="BK259" s="24">
        <v>0</v>
      </c>
      <c r="BL259" s="24">
        <v>1</v>
      </c>
      <c r="BM259" s="3">
        <v>0</v>
      </c>
      <c r="BN259" s="24">
        <v>67298.2</v>
      </c>
      <c r="BO259" s="24">
        <v>10952.46</v>
      </c>
      <c r="BP259" s="24">
        <v>29399.98</v>
      </c>
      <c r="BQ259" s="24">
        <v>0</v>
      </c>
      <c r="BR259" s="3">
        <v>241686.22999999998</v>
      </c>
      <c r="BS259" s="3">
        <v>104130.84</v>
      </c>
      <c r="BT259" s="3">
        <v>0</v>
      </c>
      <c r="BU259" s="3">
        <v>-8863.9</v>
      </c>
      <c r="BV259" s="3">
        <v>0</v>
      </c>
      <c r="BW259" s="3"/>
    </row>
    <row r="260" spans="1:75" s="23" customFormat="1" ht="15" x14ac:dyDescent="0.25">
      <c r="A260" s="36">
        <v>4510</v>
      </c>
      <c r="B260" s="2" t="str">
        <f>_xlfn.XLOOKUP(A260,'Schools lookup'!A:A,'Schools lookup'!B:B)</f>
        <v>CIS4510</v>
      </c>
      <c r="C260" s="2" t="str">
        <f>_xlfn.XLOOKUP(A260,'Schools lookup'!A:A,'Schools lookup'!C:C)</f>
        <v>Buxton Community School</v>
      </c>
      <c r="D260" s="24">
        <v>313281.11</v>
      </c>
      <c r="E260" s="24">
        <v>0</v>
      </c>
      <c r="F260" s="24">
        <v>153319.95000000001</v>
      </c>
      <c r="G260" s="24">
        <v>939623.77</v>
      </c>
      <c r="H260" s="24">
        <v>114880.67</v>
      </c>
      <c r="I260" s="24">
        <v>21402.34</v>
      </c>
      <c r="J260" s="24">
        <v>0</v>
      </c>
      <c r="K260" s="24">
        <v>29678.89</v>
      </c>
      <c r="L260" s="24">
        <v>90252</v>
      </c>
      <c r="M260" s="24">
        <v>7000</v>
      </c>
      <c r="N260" s="24">
        <v>13117.5</v>
      </c>
      <c r="O260" s="24">
        <v>78619.710000000006</v>
      </c>
      <c r="P260" s="24">
        <v>30686.92</v>
      </c>
      <c r="Q260" s="24">
        <v>0</v>
      </c>
      <c r="R260" s="24">
        <v>0</v>
      </c>
      <c r="S260" s="24">
        <v>0</v>
      </c>
      <c r="T260" s="3">
        <v>0</v>
      </c>
      <c r="U260" s="3">
        <v>0</v>
      </c>
      <c r="V260" s="3">
        <v>0</v>
      </c>
      <c r="W260" s="24">
        <v>0</v>
      </c>
      <c r="X260" s="24">
        <v>0</v>
      </c>
      <c r="Y260" s="24">
        <v>0</v>
      </c>
      <c r="Z260" s="24">
        <v>0</v>
      </c>
      <c r="AA260" s="24">
        <v>0</v>
      </c>
      <c r="AB260">
        <v>657773.31000000006</v>
      </c>
      <c r="AC260">
        <v>17549.21</v>
      </c>
      <c r="AD260">
        <v>133194.09</v>
      </c>
      <c r="AE260">
        <v>44717.77</v>
      </c>
      <c r="AF260">
        <v>61753.88</v>
      </c>
      <c r="AG260">
        <v>19573.13</v>
      </c>
      <c r="AH260">
        <v>1.54</v>
      </c>
      <c r="AI260">
        <v>15528.41</v>
      </c>
      <c r="AJ260">
        <v>1695.39</v>
      </c>
      <c r="AK260">
        <v>420.08</v>
      </c>
      <c r="AL260">
        <v>226.2</v>
      </c>
      <c r="AM260">
        <v>13119.99</v>
      </c>
      <c r="AN260">
        <v>14828.4</v>
      </c>
      <c r="AO260">
        <v>4340.03</v>
      </c>
      <c r="AP260">
        <v>4417.3900000000003</v>
      </c>
      <c r="AQ260">
        <v>89039.17</v>
      </c>
      <c r="AR260">
        <v>59188.91</v>
      </c>
      <c r="AS260">
        <v>9066.7999999999993</v>
      </c>
      <c r="AT260">
        <v>134777.65</v>
      </c>
      <c r="AU260">
        <v>0</v>
      </c>
      <c r="AV260">
        <v>93053.01</v>
      </c>
      <c r="AW260">
        <v>14957.37</v>
      </c>
      <c r="AX260">
        <v>4379.58</v>
      </c>
      <c r="AY260">
        <v>7000</v>
      </c>
      <c r="AZ260">
        <v>27202.33</v>
      </c>
      <c r="BA260">
        <v>0</v>
      </c>
      <c r="BB260">
        <v>850</v>
      </c>
      <c r="BC260" s="24">
        <v>10827.81</v>
      </c>
      <c r="BD260" s="24">
        <v>0</v>
      </c>
      <c r="BE260" s="24">
        <v>0</v>
      </c>
      <c r="BF260" s="24">
        <v>0</v>
      </c>
      <c r="BG260" s="24">
        <v>0</v>
      </c>
      <c r="BH260" s="24">
        <v>0</v>
      </c>
      <c r="BI260" s="24">
        <v>22236.25</v>
      </c>
      <c r="BJ260" s="24">
        <v>0</v>
      </c>
      <c r="BK260" s="24">
        <v>0</v>
      </c>
      <c r="BL260" s="24">
        <v>1</v>
      </c>
      <c r="BM260" s="3">
        <v>0</v>
      </c>
      <c r="BN260" s="24">
        <v>0</v>
      </c>
      <c r="BO260" s="24">
        <v>0</v>
      </c>
      <c r="BP260" s="24">
        <v>0</v>
      </c>
      <c r="BQ260" s="24">
        <v>0</v>
      </c>
      <c r="BR260" s="3">
        <v>199061.96</v>
      </c>
      <c r="BS260" s="3">
        <v>115556.2</v>
      </c>
      <c r="BT260" s="3">
        <v>60000</v>
      </c>
      <c r="BU260" s="3">
        <v>0</v>
      </c>
      <c r="BV260" s="3">
        <v>0</v>
      </c>
      <c r="BW260" s="3"/>
    </row>
    <row r="261" spans="1:75" s="23" customFormat="1" ht="15" x14ac:dyDescent="0.25">
      <c r="A261" s="35">
        <v>5200</v>
      </c>
      <c r="B261" s="2" t="str">
        <f>_xlfn.XLOOKUP(A261,'Schools lookup'!A:A,'Schools lookup'!B:B)</f>
        <v>CIP5200</v>
      </c>
      <c r="C261" s="2" t="str">
        <f>_xlfn.XLOOKUP(A261,'Schools lookup'!A:A,'Schools lookup'!C:C)</f>
        <v>Belmont Primary School</v>
      </c>
      <c r="D261" s="24">
        <v>274592.05</v>
      </c>
      <c r="E261" s="24">
        <v>0</v>
      </c>
      <c r="F261" s="24">
        <v>35938.18</v>
      </c>
      <c r="G261" s="24">
        <v>1797035.98</v>
      </c>
      <c r="H261" s="24">
        <v>0</v>
      </c>
      <c r="I261" s="24">
        <v>85929.43</v>
      </c>
      <c r="J261" s="24">
        <v>0</v>
      </c>
      <c r="K261" s="24">
        <v>150396</v>
      </c>
      <c r="L261" s="24">
        <v>82612.58</v>
      </c>
      <c r="M261" s="24">
        <v>0</v>
      </c>
      <c r="N261" s="24">
        <v>0</v>
      </c>
      <c r="O261" s="24">
        <v>24420.39</v>
      </c>
      <c r="P261" s="24">
        <v>31843.64</v>
      </c>
      <c r="Q261" s="24">
        <v>0</v>
      </c>
      <c r="R261" s="24">
        <v>3810</v>
      </c>
      <c r="S261" s="24">
        <v>17116.86</v>
      </c>
      <c r="T261" s="3">
        <v>0</v>
      </c>
      <c r="U261" s="3">
        <v>0</v>
      </c>
      <c r="V261" s="3">
        <v>0</v>
      </c>
      <c r="W261" s="24">
        <v>0</v>
      </c>
      <c r="X261" s="24">
        <v>0</v>
      </c>
      <c r="Y261" s="24">
        <v>0</v>
      </c>
      <c r="Z261" s="24">
        <v>0</v>
      </c>
      <c r="AA261" s="24">
        <v>74959</v>
      </c>
      <c r="AB261">
        <v>1003358.04</v>
      </c>
      <c r="AC261">
        <v>50703.73</v>
      </c>
      <c r="AD261">
        <v>491954.62</v>
      </c>
      <c r="AE261">
        <v>73866.14</v>
      </c>
      <c r="AF261">
        <v>67578.92</v>
      </c>
      <c r="AG261">
        <v>0</v>
      </c>
      <c r="AH261">
        <v>97169.27</v>
      </c>
      <c r="AI261">
        <v>3024.95</v>
      </c>
      <c r="AJ261">
        <v>2197</v>
      </c>
      <c r="AK261">
        <v>5092.82</v>
      </c>
      <c r="AL261">
        <v>11318.29</v>
      </c>
      <c r="AM261">
        <v>12778.8</v>
      </c>
      <c r="AN261">
        <v>2944.35</v>
      </c>
      <c r="AO261">
        <v>11249.16</v>
      </c>
      <c r="AP261">
        <v>6211.63</v>
      </c>
      <c r="AQ261">
        <v>61512.51</v>
      </c>
      <c r="AR261">
        <v>6898.09</v>
      </c>
      <c r="AS261">
        <v>20562.599999999999</v>
      </c>
      <c r="AT261" s="25">
        <v>67134.320000000007</v>
      </c>
      <c r="AU261">
        <v>14686.57</v>
      </c>
      <c r="AV261">
        <v>0</v>
      </c>
      <c r="AW261">
        <v>14263.16</v>
      </c>
      <c r="AX261">
        <v>11406.78</v>
      </c>
      <c r="AY261">
        <v>17210.599999999999</v>
      </c>
      <c r="AZ261">
        <v>109047.37</v>
      </c>
      <c r="BA261">
        <v>110686.32</v>
      </c>
      <c r="BB261">
        <v>52185.29</v>
      </c>
      <c r="BC261" s="24">
        <v>32127.58</v>
      </c>
      <c r="BD261" s="24">
        <v>0</v>
      </c>
      <c r="BE261" s="24">
        <v>0</v>
      </c>
      <c r="BF261" s="24">
        <v>0</v>
      </c>
      <c r="BG261" s="24">
        <v>0</v>
      </c>
      <c r="BH261" s="24">
        <v>0</v>
      </c>
      <c r="BI261" s="24">
        <v>8455</v>
      </c>
      <c r="BJ261" s="24">
        <v>0</v>
      </c>
      <c r="BK261" s="24">
        <v>0</v>
      </c>
      <c r="BL261" s="24">
        <v>1</v>
      </c>
      <c r="BM261" s="3">
        <v>0</v>
      </c>
      <c r="BN261" s="24">
        <v>34752.26</v>
      </c>
      <c r="BO261" s="24">
        <v>0</v>
      </c>
      <c r="BP261" s="24">
        <v>5557.3</v>
      </c>
      <c r="BQ261" s="24">
        <v>0</v>
      </c>
      <c r="BR261" s="3">
        <v>185547.16</v>
      </c>
      <c r="BS261" s="3">
        <v>4083.62</v>
      </c>
      <c r="BT261" s="3">
        <v>0</v>
      </c>
      <c r="BU261" s="3">
        <v>0</v>
      </c>
      <c r="BV261" s="3">
        <v>0</v>
      </c>
      <c r="BW261" s="3"/>
    </row>
    <row r="262" spans="1:75" s="23" customFormat="1" ht="15" x14ac:dyDescent="0.25">
      <c r="A262" s="35">
        <v>5202</v>
      </c>
      <c r="B262" s="2" t="str">
        <f>_xlfn.XLOOKUP(A262,'Schools lookup'!A:A,'Schools lookup'!B:B)</f>
        <v>CIP5202</v>
      </c>
      <c r="C262" s="2" t="str">
        <f>_xlfn.XLOOKUP(A262,'Schools lookup'!A:A,'Schools lookup'!C:C)</f>
        <v>Repton Primary School</v>
      </c>
      <c r="D262" s="24">
        <v>28317.47</v>
      </c>
      <c r="E262" s="24">
        <v>30195.64</v>
      </c>
      <c r="F262" s="24">
        <v>27596.89</v>
      </c>
      <c r="G262" s="24">
        <v>956091.74</v>
      </c>
      <c r="H262" s="24">
        <v>0</v>
      </c>
      <c r="I262" s="24">
        <v>26688.89</v>
      </c>
      <c r="J262" s="24">
        <v>0</v>
      </c>
      <c r="K262" s="24">
        <v>39890</v>
      </c>
      <c r="L262" s="24">
        <v>34330.76</v>
      </c>
      <c r="M262" s="24">
        <v>0</v>
      </c>
      <c r="N262" s="24">
        <v>1740</v>
      </c>
      <c r="O262" s="24">
        <v>14509.36</v>
      </c>
      <c r="P262" s="24">
        <v>32060.25</v>
      </c>
      <c r="Q262" s="24">
        <v>1516.51</v>
      </c>
      <c r="R262" s="24">
        <v>2413.02</v>
      </c>
      <c r="S262" s="24">
        <v>30114.400000000001</v>
      </c>
      <c r="T262" s="3">
        <v>0</v>
      </c>
      <c r="U262" s="3">
        <v>0</v>
      </c>
      <c r="V262" s="3">
        <v>0</v>
      </c>
      <c r="W262" s="24">
        <v>22433</v>
      </c>
      <c r="X262" s="24">
        <v>0</v>
      </c>
      <c r="Y262" s="24">
        <v>0</v>
      </c>
      <c r="Z262" s="24">
        <v>0</v>
      </c>
      <c r="AA262" s="24">
        <v>50574</v>
      </c>
      <c r="AB262">
        <v>590872.67000000004</v>
      </c>
      <c r="AC262">
        <v>1823.12</v>
      </c>
      <c r="AD262">
        <v>218672.81</v>
      </c>
      <c r="AE262">
        <v>0</v>
      </c>
      <c r="AF262">
        <v>32891.96</v>
      </c>
      <c r="AG262">
        <v>0</v>
      </c>
      <c r="AH262">
        <v>25695.15</v>
      </c>
      <c r="AI262">
        <v>4910</v>
      </c>
      <c r="AJ262">
        <v>2546</v>
      </c>
      <c r="AK262">
        <v>11012.09</v>
      </c>
      <c r="AL262">
        <v>3233.79</v>
      </c>
      <c r="AM262">
        <v>7081.09</v>
      </c>
      <c r="AN262">
        <v>3277.38</v>
      </c>
      <c r="AO262">
        <v>53741.760000000002</v>
      </c>
      <c r="AP262">
        <v>4947.12</v>
      </c>
      <c r="AQ262">
        <v>24169.74</v>
      </c>
      <c r="AR262">
        <v>20583.75</v>
      </c>
      <c r="AS262">
        <v>3352.83</v>
      </c>
      <c r="AT262">
        <v>80304.25</v>
      </c>
      <c r="AU262">
        <v>12147.37</v>
      </c>
      <c r="AV262">
        <v>0</v>
      </c>
      <c r="AW262">
        <v>7095.87</v>
      </c>
      <c r="AX262">
        <v>6037.5</v>
      </c>
      <c r="AY262">
        <v>646.41999999999996</v>
      </c>
      <c r="AZ262">
        <v>71896.53</v>
      </c>
      <c r="BA262">
        <v>4053.92</v>
      </c>
      <c r="BB262">
        <v>7919.01</v>
      </c>
      <c r="BC262" s="24">
        <v>21345.119999999999</v>
      </c>
      <c r="BD262" s="24">
        <v>0</v>
      </c>
      <c r="BE262" s="24">
        <v>0</v>
      </c>
      <c r="BF262" s="24">
        <v>0</v>
      </c>
      <c r="BG262" s="24">
        <v>8509.11</v>
      </c>
      <c r="BH262" s="24">
        <v>-1510.73</v>
      </c>
      <c r="BI262" s="24">
        <v>6227.5</v>
      </c>
      <c r="BJ262" s="24">
        <v>0</v>
      </c>
      <c r="BK262" s="24">
        <v>0</v>
      </c>
      <c r="BL262" s="24">
        <v>1</v>
      </c>
      <c r="BM262" s="3">
        <v>0</v>
      </c>
      <c r="BN262" s="24">
        <v>0</v>
      </c>
      <c r="BO262" s="24">
        <v>0</v>
      </c>
      <c r="BP262" s="24">
        <v>4992.76</v>
      </c>
      <c r="BQ262" s="24">
        <v>0</v>
      </c>
      <c r="BR262" s="3">
        <v>-2010.4400000000023</v>
      </c>
      <c r="BS262" s="3">
        <v>28831.63</v>
      </c>
      <c r="BT262" s="3">
        <v>0</v>
      </c>
      <c r="BU262" s="3">
        <v>45630.26</v>
      </c>
      <c r="BV262" s="3">
        <v>0</v>
      </c>
      <c r="BW262" s="3"/>
    </row>
    <row r="263" spans="1:75" s="23" customFormat="1" ht="15" x14ac:dyDescent="0.25">
      <c r="A263" s="35">
        <v>5204</v>
      </c>
      <c r="B263" s="2" t="str">
        <f>_xlfn.XLOOKUP(A263,'Schools lookup'!A:A,'Schools lookup'!B:B)</f>
        <v>CIP5204</v>
      </c>
      <c r="C263" s="2" t="str">
        <f>_xlfn.XLOOKUP(A263,'Schools lookup'!A:A,'Schools lookup'!C:C)</f>
        <v>Linton Primary School</v>
      </c>
      <c r="D263" s="24">
        <v>-37375.589999999997</v>
      </c>
      <c r="E263" s="24">
        <v>3496.86</v>
      </c>
      <c r="F263" s="24">
        <v>17918.68</v>
      </c>
      <c r="G263" s="24">
        <v>1333651.08</v>
      </c>
      <c r="H263" s="24">
        <v>0</v>
      </c>
      <c r="I263" s="24">
        <v>35047.129999999997</v>
      </c>
      <c r="J263" s="24">
        <v>0</v>
      </c>
      <c r="K263" s="24">
        <v>151869.59</v>
      </c>
      <c r="L263" s="24">
        <v>72137.81</v>
      </c>
      <c r="M263" s="24">
        <v>0</v>
      </c>
      <c r="N263" s="24">
        <v>0</v>
      </c>
      <c r="O263" s="24">
        <v>8409.36</v>
      </c>
      <c r="P263" s="24">
        <v>17589.439999999999</v>
      </c>
      <c r="Q263" s="24">
        <v>6965.03</v>
      </c>
      <c r="R263" s="24">
        <v>0</v>
      </c>
      <c r="S263" s="24">
        <v>20027.82</v>
      </c>
      <c r="T263" s="3">
        <v>0</v>
      </c>
      <c r="U263" s="3">
        <v>0</v>
      </c>
      <c r="V263" s="3">
        <v>0</v>
      </c>
      <c r="W263" s="24">
        <v>31464.73</v>
      </c>
      <c r="X263" s="24">
        <v>0</v>
      </c>
      <c r="Y263" s="24">
        <v>0</v>
      </c>
      <c r="Z263" s="24">
        <v>0</v>
      </c>
      <c r="AA263" s="24">
        <v>56540</v>
      </c>
      <c r="AB263">
        <v>738922.23</v>
      </c>
      <c r="AC263">
        <v>0</v>
      </c>
      <c r="AD263">
        <v>373042.49</v>
      </c>
      <c r="AE263">
        <v>7441.84</v>
      </c>
      <c r="AF263">
        <v>48555.4</v>
      </c>
      <c r="AG263">
        <v>0</v>
      </c>
      <c r="AH263">
        <v>65597.86</v>
      </c>
      <c r="AI263">
        <v>1707.1</v>
      </c>
      <c r="AJ263">
        <v>7663.25</v>
      </c>
      <c r="AK263">
        <v>15292.08</v>
      </c>
      <c r="AL263">
        <v>1905.54</v>
      </c>
      <c r="AM263">
        <v>23167.66</v>
      </c>
      <c r="AN263">
        <v>4200</v>
      </c>
      <c r="AO263">
        <v>62363.85</v>
      </c>
      <c r="AP263">
        <v>3522.88</v>
      </c>
      <c r="AQ263">
        <v>43436.87</v>
      </c>
      <c r="AR263">
        <v>4515.3999999999996</v>
      </c>
      <c r="AS263">
        <v>7983.76</v>
      </c>
      <c r="AT263">
        <v>46118.41</v>
      </c>
      <c r="AU263">
        <v>23717.53</v>
      </c>
      <c r="AV263">
        <v>0</v>
      </c>
      <c r="AW263">
        <v>41730.35</v>
      </c>
      <c r="AX263">
        <v>7891.25</v>
      </c>
      <c r="AY263">
        <v>2894.67</v>
      </c>
      <c r="AZ263">
        <v>93226.33</v>
      </c>
      <c r="BA263">
        <v>56975.7</v>
      </c>
      <c r="BB263">
        <v>27907.52</v>
      </c>
      <c r="BC263" s="24">
        <v>24538.58</v>
      </c>
      <c r="BD263" s="24">
        <v>0</v>
      </c>
      <c r="BE263" s="24">
        <v>0</v>
      </c>
      <c r="BF263" s="24">
        <v>0</v>
      </c>
      <c r="BG263" s="24">
        <v>36556.18</v>
      </c>
      <c r="BH263" s="24">
        <v>0</v>
      </c>
      <c r="BI263" s="24">
        <v>7301.2</v>
      </c>
      <c r="BJ263" s="24">
        <v>0</v>
      </c>
      <c r="BK263" s="24">
        <v>0</v>
      </c>
      <c r="BL263" s="24">
        <v>1</v>
      </c>
      <c r="BM263" s="3">
        <v>0</v>
      </c>
      <c r="BN263" s="24">
        <v>7315</v>
      </c>
      <c r="BO263" s="24">
        <v>0</v>
      </c>
      <c r="BP263" s="24">
        <v>0</v>
      </c>
      <c r="BQ263" s="24">
        <v>0</v>
      </c>
      <c r="BR263" s="3">
        <v>-69456.739999999991</v>
      </c>
      <c r="BS263" s="3">
        <v>17904.88</v>
      </c>
      <c r="BT263" s="3">
        <v>0</v>
      </c>
      <c r="BU263" s="3">
        <v>-1594.5900000000038</v>
      </c>
      <c r="BV263" s="3">
        <v>0</v>
      </c>
      <c r="BW263" s="3"/>
    </row>
    <row r="264" spans="1:75" s="23" customFormat="1" ht="15" x14ac:dyDescent="0.25">
      <c r="A264" s="35">
        <v>5207</v>
      </c>
      <c r="B264" s="2" t="str">
        <f>_xlfn.XLOOKUP(A264,'Schools lookup'!A:A,'Schools lookup'!B:B)</f>
        <v>CIP5207</v>
      </c>
      <c r="C264" s="2" t="str">
        <f>_xlfn.XLOOKUP(A264,'Schools lookup'!A:A,'Schools lookup'!C:C)</f>
        <v>The Curzon CofE Primary School</v>
      </c>
      <c r="D264" s="24">
        <v>40891.53</v>
      </c>
      <c r="E264" s="24">
        <v>0</v>
      </c>
      <c r="F264" s="24">
        <v>0</v>
      </c>
      <c r="G264" s="24">
        <v>597719.30000000005</v>
      </c>
      <c r="H264" s="24">
        <v>0</v>
      </c>
      <c r="I264" s="24">
        <v>6846.73</v>
      </c>
      <c r="J264" s="24">
        <v>0</v>
      </c>
      <c r="K264" s="24">
        <v>13095</v>
      </c>
      <c r="L264" s="24">
        <v>26352.240000000002</v>
      </c>
      <c r="M264" s="24">
        <v>0</v>
      </c>
      <c r="N264" s="24">
        <v>0</v>
      </c>
      <c r="O264" s="24">
        <v>5407.37</v>
      </c>
      <c r="P264" s="24">
        <v>12877.3</v>
      </c>
      <c r="Q264" s="24">
        <v>3347.2</v>
      </c>
      <c r="R264" s="24">
        <v>0</v>
      </c>
      <c r="S264" s="24">
        <v>0</v>
      </c>
      <c r="T264" s="3">
        <v>0</v>
      </c>
      <c r="U264" s="3">
        <v>0</v>
      </c>
      <c r="V264" s="3">
        <v>0</v>
      </c>
      <c r="W264" s="24">
        <v>0</v>
      </c>
      <c r="X264" s="24">
        <v>0</v>
      </c>
      <c r="Y264" s="24">
        <v>0</v>
      </c>
      <c r="Z264" s="24">
        <v>0</v>
      </c>
      <c r="AA264" s="24">
        <v>41996</v>
      </c>
      <c r="AB264">
        <v>418352.96</v>
      </c>
      <c r="AC264">
        <v>29806.12</v>
      </c>
      <c r="AD264">
        <v>61772.78</v>
      </c>
      <c r="AE264">
        <v>8347.57</v>
      </c>
      <c r="AF264">
        <v>23696.73</v>
      </c>
      <c r="AG264">
        <v>0</v>
      </c>
      <c r="AH264">
        <v>10589.63</v>
      </c>
      <c r="AI264">
        <v>770</v>
      </c>
      <c r="AJ264">
        <v>2451.9</v>
      </c>
      <c r="AK264">
        <v>6909.43</v>
      </c>
      <c r="AL264">
        <v>885.97</v>
      </c>
      <c r="AM264">
        <v>10061.14</v>
      </c>
      <c r="AN264">
        <v>2513.46</v>
      </c>
      <c r="AO264">
        <v>2512.15</v>
      </c>
      <c r="AP264">
        <v>1662.08</v>
      </c>
      <c r="AQ264">
        <v>16634.54</v>
      </c>
      <c r="AR264">
        <v>2227.1999999999998</v>
      </c>
      <c r="AS264">
        <v>914.49</v>
      </c>
      <c r="AT264">
        <v>48609.31</v>
      </c>
      <c r="AU264">
        <v>6419.91</v>
      </c>
      <c r="AV264">
        <v>0</v>
      </c>
      <c r="AW264">
        <v>4764.46</v>
      </c>
      <c r="AX264">
        <v>3622.5</v>
      </c>
      <c r="AY264">
        <v>2013.84</v>
      </c>
      <c r="AZ264">
        <v>49611.82</v>
      </c>
      <c r="BA264">
        <v>8937.76</v>
      </c>
      <c r="BB264">
        <v>4376.67</v>
      </c>
      <c r="BC264" s="24">
        <v>16915.11</v>
      </c>
      <c r="BD264" s="24">
        <v>0</v>
      </c>
      <c r="BE264" s="24">
        <v>0</v>
      </c>
      <c r="BF264" s="24">
        <v>0</v>
      </c>
      <c r="BG264" s="24">
        <v>0</v>
      </c>
      <c r="BH264" s="24">
        <v>0</v>
      </c>
      <c r="BI264" s="24">
        <v>0</v>
      </c>
      <c r="BJ264" s="24">
        <v>0</v>
      </c>
      <c r="BK264" s="24">
        <v>0</v>
      </c>
      <c r="BL264" s="24">
        <v>1</v>
      </c>
      <c r="BM264" s="3">
        <v>0</v>
      </c>
      <c r="BN264" s="24">
        <v>0</v>
      </c>
      <c r="BO264" s="24">
        <v>0</v>
      </c>
      <c r="BP264" s="24">
        <v>0</v>
      </c>
      <c r="BQ264" s="24">
        <v>0</v>
      </c>
      <c r="BR264" s="3">
        <v>3152.87</v>
      </c>
      <c r="BS264" s="3">
        <v>0</v>
      </c>
      <c r="BT264" s="3">
        <v>0</v>
      </c>
      <c r="BU264" s="3">
        <v>0</v>
      </c>
      <c r="BV264" s="3">
        <v>0</v>
      </c>
      <c r="BW264" s="3"/>
    </row>
    <row r="265" spans="1:75" s="23" customFormat="1" ht="15" x14ac:dyDescent="0.25">
      <c r="A265" s="35">
        <v>5208</v>
      </c>
      <c r="B265" s="2" t="str">
        <f>_xlfn.XLOOKUP(A265,'Schools lookup'!A:A,'Schools lookup'!B:B)</f>
        <v>CIP5208</v>
      </c>
      <c r="C265" s="2" t="str">
        <f>_xlfn.XLOOKUP(A265,'Schools lookup'!A:A,'Schools lookup'!C:C)</f>
        <v>Fairmeadows Foundation Primary School</v>
      </c>
      <c r="D265" s="24">
        <v>-107054.28</v>
      </c>
      <c r="E265" s="24">
        <v>0</v>
      </c>
      <c r="F265" s="24">
        <v>14882.6</v>
      </c>
      <c r="G265" s="24">
        <v>1163862.19</v>
      </c>
      <c r="H265" s="24">
        <v>0</v>
      </c>
      <c r="I265" s="24">
        <v>136449</v>
      </c>
      <c r="J265" s="24">
        <v>0</v>
      </c>
      <c r="K265" s="24">
        <v>121270</v>
      </c>
      <c r="L265" s="24">
        <v>49800</v>
      </c>
      <c r="M265" s="24">
        <v>0</v>
      </c>
      <c r="N265" s="24">
        <v>0</v>
      </c>
      <c r="O265" s="24">
        <v>93387</v>
      </c>
      <c r="P265" s="24">
        <v>46349</v>
      </c>
      <c r="Q265" s="24">
        <v>0</v>
      </c>
      <c r="R265" s="24">
        <v>0</v>
      </c>
      <c r="S265" s="24">
        <v>0</v>
      </c>
      <c r="T265" s="3">
        <v>0</v>
      </c>
      <c r="U265" s="3">
        <v>0</v>
      </c>
      <c r="V265" s="3">
        <v>0</v>
      </c>
      <c r="W265" s="24">
        <v>0</v>
      </c>
      <c r="X265" s="24">
        <v>0</v>
      </c>
      <c r="Y265" s="24">
        <v>0</v>
      </c>
      <c r="Z265" s="24">
        <v>0</v>
      </c>
      <c r="AA265" s="24">
        <v>17764</v>
      </c>
      <c r="AB265">
        <v>630758</v>
      </c>
      <c r="AC265">
        <v>9119</v>
      </c>
      <c r="AD265">
        <v>406101</v>
      </c>
      <c r="AE265">
        <v>101352</v>
      </c>
      <c r="AF265">
        <v>94846</v>
      </c>
      <c r="AG265">
        <v>59831</v>
      </c>
      <c r="AH265">
        <v>63217</v>
      </c>
      <c r="AI265">
        <v>2269</v>
      </c>
      <c r="AJ265">
        <v>7878</v>
      </c>
      <c r="AK265">
        <v>2703.11</v>
      </c>
      <c r="AL265">
        <v>1455.52</v>
      </c>
      <c r="AM265">
        <v>0</v>
      </c>
      <c r="AN265">
        <v>15172</v>
      </c>
      <c r="AO265">
        <v>3639</v>
      </c>
      <c r="AP265">
        <v>2232</v>
      </c>
      <c r="AQ265">
        <v>25350</v>
      </c>
      <c r="AR265">
        <v>5068.8</v>
      </c>
      <c r="AS265">
        <v>6810</v>
      </c>
      <c r="AT265">
        <v>56218</v>
      </c>
      <c r="AU265">
        <v>19827</v>
      </c>
      <c r="AV265">
        <v>0</v>
      </c>
      <c r="AW265">
        <v>4167</v>
      </c>
      <c r="AX265">
        <v>23407.25</v>
      </c>
      <c r="AY265">
        <v>0</v>
      </c>
      <c r="AZ265">
        <v>55577</v>
      </c>
      <c r="BA265">
        <v>0</v>
      </c>
      <c r="BB265">
        <v>39198</v>
      </c>
      <c r="BC265" s="24">
        <v>6003</v>
      </c>
      <c r="BD265" s="24">
        <v>0</v>
      </c>
      <c r="BE265" s="24">
        <v>0</v>
      </c>
      <c r="BF265" s="24">
        <v>0</v>
      </c>
      <c r="BG265" s="24">
        <v>0</v>
      </c>
      <c r="BH265" s="24">
        <v>0</v>
      </c>
      <c r="BI265" s="24">
        <v>6598.75</v>
      </c>
      <c r="BJ265" s="24">
        <v>0</v>
      </c>
      <c r="BK265" s="24">
        <v>0</v>
      </c>
      <c r="BL265" s="24">
        <v>1</v>
      </c>
      <c r="BM265" s="3">
        <v>0</v>
      </c>
      <c r="BN265" s="24">
        <v>21481.35</v>
      </c>
      <c r="BO265" s="24">
        <v>0</v>
      </c>
      <c r="BP265" s="24">
        <v>0</v>
      </c>
      <c r="BQ265" s="24">
        <v>0</v>
      </c>
      <c r="BR265" s="3">
        <v>-120371.28</v>
      </c>
      <c r="BS265" s="3">
        <v>0</v>
      </c>
      <c r="BT265" s="3">
        <v>0</v>
      </c>
      <c r="BU265" s="3">
        <v>0</v>
      </c>
      <c r="BV265" s="3">
        <v>0</v>
      </c>
      <c r="BW265" s="3"/>
    </row>
    <row r="266" spans="1:75" s="23" customFormat="1" ht="15" x14ac:dyDescent="0.25">
      <c r="A266" s="35">
        <v>5211</v>
      </c>
      <c r="B266" s="2" t="str">
        <f>_xlfn.XLOOKUP(A266,'Schools lookup'!A:A,'Schools lookup'!B:B)</f>
        <v>CIP5211</v>
      </c>
      <c r="C266" s="2" t="str">
        <f>_xlfn.XLOOKUP(A266,'Schools lookup'!A:A,'Schools lookup'!C:C)</f>
        <v>Chinley Primary School</v>
      </c>
      <c r="D266" s="24">
        <v>87892.42</v>
      </c>
      <c r="E266" s="24">
        <v>-20654.18</v>
      </c>
      <c r="F266" s="24">
        <v>10418.01</v>
      </c>
      <c r="G266" s="24">
        <v>1108062.1499999999</v>
      </c>
      <c r="H266" s="24">
        <v>0</v>
      </c>
      <c r="I266" s="24">
        <v>88814.09</v>
      </c>
      <c r="J266" s="24">
        <v>0</v>
      </c>
      <c r="K266" s="24">
        <v>71891.39</v>
      </c>
      <c r="L266" s="24">
        <v>43921.88</v>
      </c>
      <c r="M266" s="24">
        <v>0</v>
      </c>
      <c r="N266" s="24">
        <v>0</v>
      </c>
      <c r="O266" s="24">
        <v>18398.37</v>
      </c>
      <c r="P266" s="24">
        <v>26543.88</v>
      </c>
      <c r="Q266" s="24">
        <v>1576.47</v>
      </c>
      <c r="R266" s="24">
        <v>136.53</v>
      </c>
      <c r="S266" s="24">
        <v>2141.04</v>
      </c>
      <c r="T266" s="3">
        <v>0</v>
      </c>
      <c r="U266" s="3">
        <v>0</v>
      </c>
      <c r="V266" s="3">
        <v>0</v>
      </c>
      <c r="W266" s="24">
        <v>64283.11</v>
      </c>
      <c r="X266" s="24">
        <v>0</v>
      </c>
      <c r="Y266" s="24">
        <v>0</v>
      </c>
      <c r="Z266" s="24">
        <v>0</v>
      </c>
      <c r="AA266" s="24">
        <v>47276</v>
      </c>
      <c r="AB266">
        <v>665311.09</v>
      </c>
      <c r="AC266">
        <v>17897.919999999998</v>
      </c>
      <c r="AD266">
        <v>301656.90000000002</v>
      </c>
      <c r="AE266">
        <v>29994.49</v>
      </c>
      <c r="AF266">
        <v>51697.54</v>
      </c>
      <c r="AG266">
        <v>0</v>
      </c>
      <c r="AH266">
        <v>27194.84</v>
      </c>
      <c r="AI266">
        <v>2172.15</v>
      </c>
      <c r="AJ266">
        <v>3978.92</v>
      </c>
      <c r="AK266">
        <v>12507.72</v>
      </c>
      <c r="AL266">
        <v>3119.98</v>
      </c>
      <c r="AM266">
        <v>15886.47</v>
      </c>
      <c r="AN266">
        <v>1788.8</v>
      </c>
      <c r="AO266">
        <v>4464.6000000000004</v>
      </c>
      <c r="AP266">
        <v>2577.98</v>
      </c>
      <c r="AQ266">
        <v>29537.52</v>
      </c>
      <c r="AR266">
        <v>3515.72</v>
      </c>
      <c r="AS266">
        <v>8178.78</v>
      </c>
      <c r="AT266">
        <v>32440.58</v>
      </c>
      <c r="AU266">
        <v>14109.95</v>
      </c>
      <c r="AV266">
        <v>0</v>
      </c>
      <c r="AW266">
        <v>9253.6200000000008</v>
      </c>
      <c r="AX266">
        <v>6442.98</v>
      </c>
      <c r="AY266">
        <v>13509.74</v>
      </c>
      <c r="AZ266">
        <v>80733.53</v>
      </c>
      <c r="BA266">
        <v>0</v>
      </c>
      <c r="BB266">
        <v>57132.39</v>
      </c>
      <c r="BC266" s="24">
        <v>22504.16</v>
      </c>
      <c r="BD266" s="24">
        <v>0</v>
      </c>
      <c r="BE266" s="24">
        <v>0</v>
      </c>
      <c r="BF266" s="24">
        <v>0</v>
      </c>
      <c r="BG266" s="24">
        <v>42207.45</v>
      </c>
      <c r="BH266" s="24">
        <v>9027.65</v>
      </c>
      <c r="BI266" s="24">
        <v>6763.45</v>
      </c>
      <c r="BJ266" s="24">
        <v>0</v>
      </c>
      <c r="BK266" s="24">
        <v>0</v>
      </c>
      <c r="BL266" s="24">
        <v>1</v>
      </c>
      <c r="BM266" s="3">
        <v>0</v>
      </c>
      <c r="BN266" s="24">
        <v>14257.21</v>
      </c>
      <c r="BO266" s="24">
        <v>0</v>
      </c>
      <c r="BP266" s="24">
        <v>2824.91</v>
      </c>
      <c r="BQ266" s="24">
        <v>0</v>
      </c>
      <c r="BR266" s="3">
        <v>79045.7</v>
      </c>
      <c r="BS266" s="3">
        <v>99.34</v>
      </c>
      <c r="BT266" s="3">
        <v>0</v>
      </c>
      <c r="BU266" s="3">
        <v>-7606.1699999999964</v>
      </c>
      <c r="BV266" s="3">
        <v>0</v>
      </c>
      <c r="BW266" s="3"/>
    </row>
    <row r="267" spans="1:75" s="23" customFormat="1" ht="15" x14ac:dyDescent="0.25">
      <c r="A267" s="36">
        <v>5404</v>
      </c>
      <c r="B267" s="2" t="str">
        <f>_xlfn.XLOOKUP(A267,'Schools lookup'!A:A,'Schools lookup'!B:B)</f>
        <v>CIS5404</v>
      </c>
      <c r="C267" s="2" t="str">
        <f>_xlfn.XLOOKUP(A267,'Schools lookup'!A:A,'Schools lookup'!C:C)</f>
        <v>Belper School and Sixth Form Centre</v>
      </c>
      <c r="D267" s="24">
        <v>643967.56999999995</v>
      </c>
      <c r="E267" s="24">
        <v>0</v>
      </c>
      <c r="F267" s="24">
        <v>141568.44</v>
      </c>
      <c r="G267" s="24">
        <v>6196516.5099999998</v>
      </c>
      <c r="H267" s="24">
        <v>746611</v>
      </c>
      <c r="I267" s="24">
        <v>304812.32</v>
      </c>
      <c r="J267" s="24">
        <v>0</v>
      </c>
      <c r="K267" s="24">
        <v>206497</v>
      </c>
      <c r="L267" s="24">
        <v>315392.63</v>
      </c>
      <c r="M267" s="24">
        <v>0</v>
      </c>
      <c r="N267" s="24">
        <v>6913.5</v>
      </c>
      <c r="O267" s="24">
        <v>401666.9</v>
      </c>
      <c r="P267" s="24">
        <v>141597.66</v>
      </c>
      <c r="Q267" s="24">
        <v>0</v>
      </c>
      <c r="R267" s="24">
        <v>0</v>
      </c>
      <c r="S267" s="24">
        <v>0</v>
      </c>
      <c r="T267" s="3">
        <v>0</v>
      </c>
      <c r="U267" s="3">
        <v>0</v>
      </c>
      <c r="V267" s="3">
        <v>0</v>
      </c>
      <c r="W267" s="24">
        <v>0</v>
      </c>
      <c r="X267" s="24">
        <v>0</v>
      </c>
      <c r="Y267" s="24">
        <v>0</v>
      </c>
      <c r="Z267" s="24">
        <v>0</v>
      </c>
      <c r="AA267" s="24">
        <v>0</v>
      </c>
      <c r="AB267">
        <v>4753096.28</v>
      </c>
      <c r="AC267">
        <v>8178.39</v>
      </c>
      <c r="AD267">
        <v>944817.88</v>
      </c>
      <c r="AE267">
        <v>309708.88</v>
      </c>
      <c r="AF267">
        <v>480007.81</v>
      </c>
      <c r="AG267">
        <v>123998.23</v>
      </c>
      <c r="AH267">
        <v>28601.13</v>
      </c>
      <c r="AI267">
        <v>28864.959999999999</v>
      </c>
      <c r="AJ267">
        <v>9030.7800000000007</v>
      </c>
      <c r="AK267">
        <v>2898.84</v>
      </c>
      <c r="AL267">
        <v>1670.92</v>
      </c>
      <c r="AM267">
        <v>31925.53</v>
      </c>
      <c r="AN267">
        <v>18304.78</v>
      </c>
      <c r="AO267">
        <v>15489.42</v>
      </c>
      <c r="AP267">
        <v>19854.810000000001</v>
      </c>
      <c r="AQ267">
        <v>279537.40999999997</v>
      </c>
      <c r="AR267">
        <v>35072</v>
      </c>
      <c r="AS267">
        <v>221207.17</v>
      </c>
      <c r="AT267">
        <v>192392.54</v>
      </c>
      <c r="AU267">
        <v>28022.82</v>
      </c>
      <c r="AV267">
        <v>39887.199999999997</v>
      </c>
      <c r="AW267">
        <v>51943.49</v>
      </c>
      <c r="AX267">
        <v>29957.5</v>
      </c>
      <c r="AY267">
        <v>335364.88</v>
      </c>
      <c r="AZ267">
        <v>74035.27</v>
      </c>
      <c r="BA267">
        <v>189565.09</v>
      </c>
      <c r="BB267">
        <v>233428.53</v>
      </c>
      <c r="BC267" s="24">
        <v>69164.240000000005</v>
      </c>
      <c r="BD267" s="24">
        <v>0</v>
      </c>
      <c r="BE267" s="24">
        <v>0</v>
      </c>
      <c r="BF267" s="24">
        <v>0</v>
      </c>
      <c r="BG267" s="24">
        <v>0</v>
      </c>
      <c r="BH267" s="24">
        <v>0</v>
      </c>
      <c r="BI267" s="24">
        <v>25524.06</v>
      </c>
      <c r="BJ267" s="24">
        <v>0</v>
      </c>
      <c r="BK267" s="24">
        <v>0</v>
      </c>
      <c r="BL267" s="24">
        <v>1</v>
      </c>
      <c r="BM267" s="3">
        <v>0</v>
      </c>
      <c r="BN267" s="24">
        <v>50516.59</v>
      </c>
      <c r="BO267" s="24">
        <v>11271.56</v>
      </c>
      <c r="BP267" s="24">
        <v>39143.68</v>
      </c>
      <c r="BQ267" s="24">
        <v>0</v>
      </c>
      <c r="BR267" s="3">
        <v>407948.62</v>
      </c>
      <c r="BS267" s="3">
        <v>39978.61</v>
      </c>
      <c r="BT267" s="3">
        <v>26182.06</v>
      </c>
      <c r="BU267" s="3">
        <v>0</v>
      </c>
      <c r="BV267" s="3">
        <v>0</v>
      </c>
      <c r="BW267" s="3"/>
    </row>
    <row r="268" spans="1:75" s="23" customFormat="1" ht="15" x14ac:dyDescent="0.25">
      <c r="A268" s="36">
        <v>5411</v>
      </c>
      <c r="B268" s="2" t="str">
        <f>_xlfn.XLOOKUP(A268,'Schools lookup'!A:A,'Schools lookup'!B:B)</f>
        <v>CIS5411</v>
      </c>
      <c r="C268" s="2" t="str">
        <f>_xlfn.XLOOKUP(A268,'Schools lookup'!A:A,'Schools lookup'!C:C)</f>
        <v>Lady Manners School</v>
      </c>
      <c r="D268" s="24">
        <v>403518.99</v>
      </c>
      <c r="E268" s="24">
        <v>0</v>
      </c>
      <c r="F268" s="24">
        <v>132717.96</v>
      </c>
      <c r="G268" s="24">
        <v>6617255.21</v>
      </c>
      <c r="H268" s="24">
        <v>1315840.67</v>
      </c>
      <c r="I268" s="24">
        <v>142615.26999999999</v>
      </c>
      <c r="J268" s="24">
        <v>0</v>
      </c>
      <c r="K268" s="24">
        <v>185168.79</v>
      </c>
      <c r="L268" s="24">
        <v>249872</v>
      </c>
      <c r="M268" s="24">
        <v>0</v>
      </c>
      <c r="N268" s="24">
        <v>48850.97</v>
      </c>
      <c r="O268" s="24">
        <v>299638.11</v>
      </c>
      <c r="P268" s="24">
        <v>556201.56000000006</v>
      </c>
      <c r="Q268" s="24">
        <v>0</v>
      </c>
      <c r="R268" s="24">
        <v>0</v>
      </c>
      <c r="S268" s="24">
        <v>130488.12</v>
      </c>
      <c r="T268" s="3">
        <v>0</v>
      </c>
      <c r="U268" s="3">
        <v>0</v>
      </c>
      <c r="V268" s="3">
        <v>0</v>
      </c>
      <c r="W268" s="24">
        <v>0</v>
      </c>
      <c r="X268" s="24">
        <v>0</v>
      </c>
      <c r="Y268" s="24">
        <v>0</v>
      </c>
      <c r="Z268" s="24">
        <v>3012.19</v>
      </c>
      <c r="AA268" s="24">
        <v>0</v>
      </c>
      <c r="AB268">
        <v>5291591.25</v>
      </c>
      <c r="AC268">
        <v>4966.1000000000004</v>
      </c>
      <c r="AD268">
        <v>999438.64</v>
      </c>
      <c r="AE268">
        <v>363167.22</v>
      </c>
      <c r="AF268">
        <v>479023.93</v>
      </c>
      <c r="AG268">
        <v>346353.91999999998</v>
      </c>
      <c r="AH268">
        <v>0</v>
      </c>
      <c r="AI268">
        <v>33926.04</v>
      </c>
      <c r="AJ268">
        <v>8536.81</v>
      </c>
      <c r="AK268">
        <v>3174.26</v>
      </c>
      <c r="AL268">
        <v>1709.22</v>
      </c>
      <c r="AM268">
        <v>71871.740000000005</v>
      </c>
      <c r="AN268">
        <v>33477.49</v>
      </c>
      <c r="AO268">
        <v>20244.37</v>
      </c>
      <c r="AP268">
        <v>30299.03</v>
      </c>
      <c r="AQ268">
        <v>268600.86</v>
      </c>
      <c r="AR268">
        <v>39168</v>
      </c>
      <c r="AS268">
        <v>38155.589999999997</v>
      </c>
      <c r="AT268">
        <v>475729.4</v>
      </c>
      <c r="AU268">
        <v>144223.54999999999</v>
      </c>
      <c r="AV268">
        <v>144284.79</v>
      </c>
      <c r="AW268">
        <v>74434.539999999994</v>
      </c>
      <c r="AX268">
        <v>38920.720000000001</v>
      </c>
      <c r="AY268">
        <v>148310</v>
      </c>
      <c r="AZ268">
        <v>237089.69</v>
      </c>
      <c r="BA268">
        <v>66153.429999999993</v>
      </c>
      <c r="BB268">
        <v>46660.13</v>
      </c>
      <c r="BC268" s="24">
        <v>46564.71</v>
      </c>
      <c r="BD268" s="24">
        <v>0</v>
      </c>
      <c r="BE268" s="24">
        <v>0</v>
      </c>
      <c r="BF268" s="24">
        <v>60499.94</v>
      </c>
      <c r="BG268" s="24">
        <v>0</v>
      </c>
      <c r="BH268" s="24">
        <v>0</v>
      </c>
      <c r="BI268" s="24">
        <v>28215.63</v>
      </c>
      <c r="BJ268" s="24">
        <v>50000</v>
      </c>
      <c r="BK268" s="24">
        <v>10499.94</v>
      </c>
      <c r="BL268" s="24">
        <v>1</v>
      </c>
      <c r="BM268" s="3">
        <v>0</v>
      </c>
      <c r="BN268" s="24">
        <v>162875.76999999999</v>
      </c>
      <c r="BO268" s="24">
        <v>0</v>
      </c>
      <c r="BP268" s="24">
        <v>0</v>
      </c>
      <c r="BQ268" s="24">
        <v>0</v>
      </c>
      <c r="BR268" s="3">
        <v>435887.07</v>
      </c>
      <c r="BS268" s="3">
        <v>8057.86</v>
      </c>
      <c r="BT268" s="3">
        <v>50499.9</v>
      </c>
      <c r="BU268" s="3">
        <v>0</v>
      </c>
      <c r="BV268" s="3">
        <v>0</v>
      </c>
      <c r="BW268" s="3"/>
    </row>
    <row r="269" spans="1:75" s="23" customFormat="1" ht="15" x14ac:dyDescent="0.25">
      <c r="A269" s="38">
        <v>7000</v>
      </c>
      <c r="B269" s="2" t="str">
        <f>_xlfn.XLOOKUP(A269,'Schools lookup'!A:A,'Schools lookup'!B:B)</f>
        <v>CIX7000</v>
      </c>
      <c r="C269" s="2" t="str">
        <f>_xlfn.XLOOKUP(A269,'Schools lookup'!A:A,'Schools lookup'!C:C)</f>
        <v>Holly House Special School</v>
      </c>
      <c r="D269" s="24">
        <v>-88878.66</v>
      </c>
      <c r="E269" s="24">
        <v>0</v>
      </c>
      <c r="F269" s="24">
        <v>15249.16</v>
      </c>
      <c r="G269" s="24">
        <v>602270.68999999994</v>
      </c>
      <c r="H269" s="24">
        <v>0</v>
      </c>
      <c r="I269" s="24">
        <v>1488675.11</v>
      </c>
      <c r="J269" s="24">
        <v>0</v>
      </c>
      <c r="K269" s="24">
        <v>39330</v>
      </c>
      <c r="L269" s="24">
        <v>25247.87</v>
      </c>
      <c r="M269" s="24">
        <v>0</v>
      </c>
      <c r="N269" s="24">
        <v>0</v>
      </c>
      <c r="O269" s="24">
        <v>58510.7</v>
      </c>
      <c r="P269" s="24">
        <v>3311.78</v>
      </c>
      <c r="Q269" s="24">
        <v>0</v>
      </c>
      <c r="R269" s="24">
        <v>0</v>
      </c>
      <c r="S269" s="24">
        <v>0</v>
      </c>
      <c r="T269" s="3">
        <v>0</v>
      </c>
      <c r="U269" s="3">
        <v>0</v>
      </c>
      <c r="V269" s="3">
        <v>0</v>
      </c>
      <c r="W269" s="24">
        <v>0</v>
      </c>
      <c r="X269" s="24">
        <v>0</v>
      </c>
      <c r="Y269" s="24">
        <v>0</v>
      </c>
      <c r="Z269" s="24">
        <v>0</v>
      </c>
      <c r="AA269" s="24">
        <v>15683</v>
      </c>
      <c r="AB269">
        <v>899098.35</v>
      </c>
      <c r="AC269">
        <v>45061.18</v>
      </c>
      <c r="AD269">
        <v>452579.59</v>
      </c>
      <c r="AE269">
        <v>58388.81</v>
      </c>
      <c r="AF269">
        <v>75642.149999999994</v>
      </c>
      <c r="AG269">
        <v>373.64</v>
      </c>
      <c r="AH269">
        <v>199598.17</v>
      </c>
      <c r="AI269">
        <v>36528.800000000003</v>
      </c>
      <c r="AJ269">
        <v>13997.15</v>
      </c>
      <c r="AK269">
        <v>2205.16</v>
      </c>
      <c r="AL269">
        <v>0</v>
      </c>
      <c r="AM269">
        <v>27373.86</v>
      </c>
      <c r="AN269">
        <v>2200</v>
      </c>
      <c r="AO269">
        <v>35973.86</v>
      </c>
      <c r="AP269">
        <v>2873.67</v>
      </c>
      <c r="AQ269">
        <v>57569.01</v>
      </c>
      <c r="AR269">
        <v>3929.62</v>
      </c>
      <c r="AS269">
        <v>3676.68</v>
      </c>
      <c r="AT269">
        <v>52875.01</v>
      </c>
      <c r="AU269">
        <v>69400.14</v>
      </c>
      <c r="AV269">
        <v>0</v>
      </c>
      <c r="AW269">
        <v>11424.46</v>
      </c>
      <c r="AX269">
        <v>4319.4399999999996</v>
      </c>
      <c r="AY269">
        <v>4212.87</v>
      </c>
      <c r="AZ269">
        <v>38835.279999999999</v>
      </c>
      <c r="BA269">
        <v>2054</v>
      </c>
      <c r="BB269">
        <v>28285.07</v>
      </c>
      <c r="BC269" s="24">
        <v>11676.61</v>
      </c>
      <c r="BD269" s="24">
        <v>0</v>
      </c>
      <c r="BE269" s="24">
        <v>0</v>
      </c>
      <c r="BF269" s="24">
        <v>0</v>
      </c>
      <c r="BG269" s="24">
        <v>0</v>
      </c>
      <c r="BH269" s="24">
        <v>0</v>
      </c>
      <c r="BI269" s="24">
        <v>6278.13</v>
      </c>
      <c r="BJ269" s="24">
        <v>0</v>
      </c>
      <c r="BK269" s="24">
        <v>0</v>
      </c>
      <c r="BL269" s="24">
        <v>1</v>
      </c>
      <c r="BM269" s="3">
        <v>0</v>
      </c>
      <c r="BN269" s="24">
        <v>0</v>
      </c>
      <c r="BO269" s="24">
        <v>0</v>
      </c>
      <c r="BP269" s="24">
        <v>0</v>
      </c>
      <c r="BQ269" s="24">
        <v>0</v>
      </c>
      <c r="BR269" s="3">
        <v>3997.47</v>
      </c>
      <c r="BS269" s="3">
        <v>21527.29</v>
      </c>
      <c r="BT269" s="3">
        <v>0</v>
      </c>
      <c r="BU269" s="3">
        <v>0</v>
      </c>
      <c r="BV269" s="3">
        <v>0</v>
      </c>
      <c r="BW269" s="3"/>
    </row>
    <row r="270" spans="1:75" s="23" customFormat="1" ht="15" x14ac:dyDescent="0.25">
      <c r="A270" s="38">
        <v>7005</v>
      </c>
      <c r="B270" s="2" t="str">
        <f>_xlfn.XLOOKUP(A270,'Schools lookup'!A:A,'Schools lookup'!B:B)</f>
        <v>CIX7005</v>
      </c>
      <c r="C270" s="2" t="str">
        <f>_xlfn.XLOOKUP(A270,'Schools lookup'!A:A,'Schools lookup'!C:C)</f>
        <v>Brackenfield Special School</v>
      </c>
      <c r="D270" s="24">
        <v>418846.18</v>
      </c>
      <c r="E270" s="24">
        <v>0</v>
      </c>
      <c r="F270" s="24">
        <v>31077.71</v>
      </c>
      <c r="G270" s="24">
        <v>1713452.1</v>
      </c>
      <c r="H270" s="24">
        <v>0</v>
      </c>
      <c r="I270" s="24">
        <v>3031265.63</v>
      </c>
      <c r="J270" s="24">
        <v>0</v>
      </c>
      <c r="K270" s="24">
        <v>94477</v>
      </c>
      <c r="L270" s="24">
        <v>87382.99</v>
      </c>
      <c r="M270" s="24">
        <v>0</v>
      </c>
      <c r="N270" s="24">
        <v>11631.25</v>
      </c>
      <c r="O270" s="24">
        <v>40996.19</v>
      </c>
      <c r="P270" s="24">
        <v>20352.650000000001</v>
      </c>
      <c r="Q270" s="24">
        <v>0</v>
      </c>
      <c r="R270" s="24">
        <v>0</v>
      </c>
      <c r="S270" s="24">
        <v>1304.3800000000001</v>
      </c>
      <c r="T270" s="3">
        <v>0</v>
      </c>
      <c r="U270" s="3">
        <v>0</v>
      </c>
      <c r="V270" s="3">
        <v>0</v>
      </c>
      <c r="W270" s="24">
        <v>0</v>
      </c>
      <c r="X270" s="24">
        <v>0</v>
      </c>
      <c r="Y270" s="24">
        <v>0</v>
      </c>
      <c r="Z270" s="24">
        <v>0</v>
      </c>
      <c r="AA270" s="24">
        <v>27885</v>
      </c>
      <c r="AB270">
        <v>1748250.28</v>
      </c>
      <c r="AC270">
        <v>0</v>
      </c>
      <c r="AD270">
        <v>1851851.55</v>
      </c>
      <c r="AE270">
        <v>109601.76</v>
      </c>
      <c r="AF270">
        <v>249615.81</v>
      </c>
      <c r="AG270">
        <v>49.62</v>
      </c>
      <c r="AH270">
        <v>27612.01</v>
      </c>
      <c r="AI270">
        <v>33186.04</v>
      </c>
      <c r="AJ270">
        <v>37499.08</v>
      </c>
      <c r="AK270">
        <v>5524.79</v>
      </c>
      <c r="AL270">
        <v>0</v>
      </c>
      <c r="AM270">
        <v>71107.17</v>
      </c>
      <c r="AN270">
        <v>3067.04</v>
      </c>
      <c r="AO270">
        <v>12763.64</v>
      </c>
      <c r="AP270">
        <v>6785.1</v>
      </c>
      <c r="AQ270">
        <v>13242.31</v>
      </c>
      <c r="AR270">
        <v>0</v>
      </c>
      <c r="AS270">
        <v>25403.360000000001</v>
      </c>
      <c r="AT270">
        <v>105488.9</v>
      </c>
      <c r="AU270">
        <v>49515.14</v>
      </c>
      <c r="AV270">
        <v>15513.68</v>
      </c>
      <c r="AW270">
        <v>31854.41</v>
      </c>
      <c r="AX270">
        <v>5436.26</v>
      </c>
      <c r="AY270">
        <v>8319.33</v>
      </c>
      <c r="AZ270">
        <v>88709.56</v>
      </c>
      <c r="BA270">
        <v>29864.92</v>
      </c>
      <c r="BB270">
        <v>86492.13</v>
      </c>
      <c r="BC270" s="24">
        <v>22538.2</v>
      </c>
      <c r="BD270" s="24">
        <v>0</v>
      </c>
      <c r="BE270" s="24">
        <v>0</v>
      </c>
      <c r="BF270" s="24">
        <v>0</v>
      </c>
      <c r="BG270" s="24">
        <v>0</v>
      </c>
      <c r="BH270" s="24">
        <v>0</v>
      </c>
      <c r="BI270" s="24">
        <v>10986.25</v>
      </c>
      <c r="BJ270" s="24">
        <v>0</v>
      </c>
      <c r="BK270" s="24">
        <v>0</v>
      </c>
      <c r="BL270" s="24">
        <v>1</v>
      </c>
      <c r="BM270" s="3">
        <v>0</v>
      </c>
      <c r="BN270" s="24">
        <v>0</v>
      </c>
      <c r="BO270" s="24">
        <v>0</v>
      </c>
      <c r="BP270" s="24">
        <v>25931.599999999999</v>
      </c>
      <c r="BQ270" s="24">
        <v>0</v>
      </c>
      <c r="BR270" s="3">
        <v>808301.74</v>
      </c>
      <c r="BS270" s="3">
        <v>16132.36</v>
      </c>
      <c r="BT270" s="3">
        <v>0</v>
      </c>
      <c r="BU270" s="3">
        <v>0</v>
      </c>
      <c r="BV270" s="3">
        <v>0</v>
      </c>
      <c r="BW270" s="3"/>
    </row>
    <row r="271" spans="1:75" s="23" customFormat="1" ht="15" x14ac:dyDescent="0.25">
      <c r="A271" s="38">
        <v>7009</v>
      </c>
      <c r="B271" s="2" t="str">
        <f>_xlfn.XLOOKUP(A271,'Schools lookup'!A:A,'Schools lookup'!B:B)</f>
        <v>CIX7009</v>
      </c>
      <c r="C271" s="2" t="str">
        <f>_xlfn.XLOOKUP(A271,'Schools lookup'!A:A,'Schools lookup'!C:C)</f>
        <v>Swanwick School and Sports College</v>
      </c>
      <c r="D271" s="24">
        <v>324343.03000000003</v>
      </c>
      <c r="E271" s="24">
        <v>0</v>
      </c>
      <c r="F271" s="24">
        <v>205286.84</v>
      </c>
      <c r="G271" s="24">
        <v>1059336.22</v>
      </c>
      <c r="H271" s="24">
        <v>0</v>
      </c>
      <c r="I271" s="24">
        <v>1270897.4099999999</v>
      </c>
      <c r="J271" s="24">
        <v>0</v>
      </c>
      <c r="K271" s="24">
        <v>86891</v>
      </c>
      <c r="L271" s="24">
        <v>47942.23</v>
      </c>
      <c r="M271" s="24">
        <v>0</v>
      </c>
      <c r="N271" s="24">
        <v>14395</v>
      </c>
      <c r="O271" s="24">
        <v>389378.1</v>
      </c>
      <c r="P271" s="24">
        <v>13929.35</v>
      </c>
      <c r="Q271" s="24">
        <v>0</v>
      </c>
      <c r="R271" s="24">
        <v>0</v>
      </c>
      <c r="S271" s="24">
        <v>5833.5</v>
      </c>
      <c r="T271" s="3">
        <v>0</v>
      </c>
      <c r="U271" s="3">
        <v>0</v>
      </c>
      <c r="V271" s="3">
        <v>0</v>
      </c>
      <c r="W271" s="24">
        <v>0</v>
      </c>
      <c r="X271" s="24">
        <v>0</v>
      </c>
      <c r="Y271" s="24">
        <v>0</v>
      </c>
      <c r="Z271" s="24">
        <v>0</v>
      </c>
      <c r="AA271" s="24">
        <v>12417</v>
      </c>
      <c r="AB271">
        <v>1238621.75</v>
      </c>
      <c r="AC271">
        <v>6279.85</v>
      </c>
      <c r="AD271">
        <v>614121.14</v>
      </c>
      <c r="AE271">
        <v>0</v>
      </c>
      <c r="AF271">
        <v>182070.96</v>
      </c>
      <c r="AG271">
        <v>0</v>
      </c>
      <c r="AH271">
        <v>10911.85</v>
      </c>
      <c r="AI271">
        <v>28811.57</v>
      </c>
      <c r="AJ271">
        <v>9838.49</v>
      </c>
      <c r="AK271">
        <v>3117.69</v>
      </c>
      <c r="AL271">
        <v>13066.12</v>
      </c>
      <c r="AM271">
        <v>61394.53</v>
      </c>
      <c r="AN271">
        <v>1396.16</v>
      </c>
      <c r="AO271">
        <v>67792.039999999994</v>
      </c>
      <c r="AP271">
        <v>3146.59</v>
      </c>
      <c r="AQ271">
        <v>53848.72</v>
      </c>
      <c r="AR271">
        <v>0</v>
      </c>
      <c r="AS271">
        <v>34344.53</v>
      </c>
      <c r="AT271">
        <v>105169.14</v>
      </c>
      <c r="AU271">
        <v>42352.54</v>
      </c>
      <c r="AV271">
        <v>13813.72</v>
      </c>
      <c r="AW271">
        <v>24321.13</v>
      </c>
      <c r="AX271">
        <v>4789</v>
      </c>
      <c r="AY271">
        <v>6084.4</v>
      </c>
      <c r="AZ271">
        <v>42022.400000000001</v>
      </c>
      <c r="BA271">
        <v>111243.04</v>
      </c>
      <c r="BB271">
        <v>125164.54</v>
      </c>
      <c r="BC271" s="24">
        <v>18437.97</v>
      </c>
      <c r="BD271" s="24">
        <v>0</v>
      </c>
      <c r="BE271" s="24">
        <v>0</v>
      </c>
      <c r="BF271" s="24">
        <v>0</v>
      </c>
      <c r="BG271" s="24">
        <v>0</v>
      </c>
      <c r="BH271" s="24">
        <v>0</v>
      </c>
      <c r="BI271" s="24">
        <v>8455</v>
      </c>
      <c r="BJ271" s="24">
        <v>0</v>
      </c>
      <c r="BK271" s="24">
        <v>0</v>
      </c>
      <c r="BL271" s="24">
        <v>1</v>
      </c>
      <c r="BM271" s="3">
        <v>0</v>
      </c>
      <c r="BN271" s="24">
        <v>2427.6</v>
      </c>
      <c r="BO271" s="24">
        <v>0</v>
      </c>
      <c r="BP271" s="24">
        <v>4745</v>
      </c>
      <c r="BQ271" s="24">
        <v>0</v>
      </c>
      <c r="BR271" s="3">
        <v>403202.61</v>
      </c>
      <c r="BS271" s="3">
        <v>26569.24</v>
      </c>
      <c r="BT271" s="3">
        <v>180000</v>
      </c>
      <c r="BU271" s="3">
        <v>0</v>
      </c>
      <c r="BV271" s="3">
        <v>0</v>
      </c>
      <c r="BW271" s="3"/>
    </row>
    <row r="272" spans="1:75" s="23" customFormat="1" ht="15" x14ac:dyDescent="0.25">
      <c r="A272" s="38">
        <v>7018</v>
      </c>
      <c r="B272" s="2" t="str">
        <f>_xlfn.XLOOKUP(A272,'Schools lookup'!A:A,'Schools lookup'!B:B)</f>
        <v>CIX7018</v>
      </c>
      <c r="C272" s="2" t="str">
        <f>_xlfn.XLOOKUP(A272,'Schools lookup'!A:A,'Schools lookup'!C:C)</f>
        <v>Alfreton Park Community Special School</v>
      </c>
      <c r="D272" s="24">
        <v>374286.44</v>
      </c>
      <c r="E272" s="24">
        <v>0</v>
      </c>
      <c r="F272" s="24">
        <v>49152.07</v>
      </c>
      <c r="G272" s="24">
        <v>1451829.53</v>
      </c>
      <c r="H272" s="24">
        <v>0</v>
      </c>
      <c r="I272" s="24">
        <v>2101607.4500000002</v>
      </c>
      <c r="J272" s="24">
        <v>0</v>
      </c>
      <c r="K272" s="24">
        <v>68615</v>
      </c>
      <c r="L272" s="24">
        <v>56020.88</v>
      </c>
      <c r="M272" s="24">
        <v>0</v>
      </c>
      <c r="N272" s="24">
        <v>52218.3</v>
      </c>
      <c r="O272" s="24">
        <v>63201.09</v>
      </c>
      <c r="P272" s="24">
        <v>17145.18</v>
      </c>
      <c r="Q272" s="24">
        <v>0</v>
      </c>
      <c r="R272" s="24">
        <v>0</v>
      </c>
      <c r="S272" s="24">
        <v>5077.8100000000004</v>
      </c>
      <c r="T272" s="3">
        <v>0</v>
      </c>
      <c r="U272" s="3">
        <v>0</v>
      </c>
      <c r="V272" s="3">
        <v>0</v>
      </c>
      <c r="W272" s="24">
        <v>0</v>
      </c>
      <c r="X272" s="24">
        <v>0</v>
      </c>
      <c r="Y272" s="24">
        <v>0</v>
      </c>
      <c r="Z272" s="24">
        <v>0</v>
      </c>
      <c r="AA272" s="24">
        <v>24943</v>
      </c>
      <c r="AB272">
        <v>1048695.23</v>
      </c>
      <c r="AC272">
        <v>0</v>
      </c>
      <c r="AD272">
        <v>1651938.97</v>
      </c>
      <c r="AE272">
        <v>148829.23000000001</v>
      </c>
      <c r="AF272">
        <v>164646.01999999999</v>
      </c>
      <c r="AG272">
        <v>0</v>
      </c>
      <c r="AH272">
        <v>77823.75</v>
      </c>
      <c r="AI272">
        <v>16148.87</v>
      </c>
      <c r="AJ272">
        <v>8401</v>
      </c>
      <c r="AK272">
        <v>4632.1099999999997</v>
      </c>
      <c r="AL272">
        <v>0</v>
      </c>
      <c r="AM272">
        <v>57777.45</v>
      </c>
      <c r="AN272">
        <v>0</v>
      </c>
      <c r="AO272">
        <v>12351.33</v>
      </c>
      <c r="AP272">
        <v>3443.56</v>
      </c>
      <c r="AQ272">
        <v>232660.39</v>
      </c>
      <c r="AR272">
        <v>0</v>
      </c>
      <c r="AS272">
        <v>32820.050000000003</v>
      </c>
      <c r="AT272">
        <v>59328.22</v>
      </c>
      <c r="AU272">
        <v>15228.55</v>
      </c>
      <c r="AV272">
        <v>6774</v>
      </c>
      <c r="AW272">
        <v>40646.800000000003</v>
      </c>
      <c r="AX272">
        <v>4468.26</v>
      </c>
      <c r="AY272">
        <v>2447.84</v>
      </c>
      <c r="AZ272">
        <v>68923.45</v>
      </c>
      <c r="BA272">
        <v>4402.96</v>
      </c>
      <c r="BB272">
        <v>90533.119999999995</v>
      </c>
      <c r="BC272" s="24">
        <v>22542.99</v>
      </c>
      <c r="BD272" s="24">
        <v>0</v>
      </c>
      <c r="BE272" s="24">
        <v>0</v>
      </c>
      <c r="BF272" s="24">
        <v>0</v>
      </c>
      <c r="BG272" s="24">
        <v>0</v>
      </c>
      <c r="BH272" s="24">
        <v>0</v>
      </c>
      <c r="BI272" s="24">
        <v>9518.1299999999992</v>
      </c>
      <c r="BJ272" s="24">
        <v>0</v>
      </c>
      <c r="BK272" s="24">
        <v>0</v>
      </c>
      <c r="BL272" s="24">
        <v>1</v>
      </c>
      <c r="BM272" s="3">
        <v>0</v>
      </c>
      <c r="BN272" s="24">
        <v>0</v>
      </c>
      <c r="BO272" s="24">
        <v>0</v>
      </c>
      <c r="BP272" s="24">
        <v>0</v>
      </c>
      <c r="BQ272" s="24">
        <v>0</v>
      </c>
      <c r="BR272" s="3">
        <v>439480.69</v>
      </c>
      <c r="BS272" s="3">
        <v>58670.2</v>
      </c>
      <c r="BT272" s="3">
        <v>0</v>
      </c>
      <c r="BU272" s="3">
        <v>0</v>
      </c>
      <c r="BV272" s="3">
        <v>0</v>
      </c>
      <c r="BW272" s="3"/>
    </row>
    <row r="273" spans="1:75" s="23" customFormat="1" x14ac:dyDescent="0.2">
      <c r="A273" s="23" t="s">
        <v>79</v>
      </c>
      <c r="C273" s="23" t="s">
        <v>721</v>
      </c>
      <c r="D273" s="24">
        <f>SUM(D4:D11)</f>
        <v>150429.95999999996</v>
      </c>
      <c r="E273" s="24">
        <f t="shared" ref="E273:BP273" si="0">SUM(E4:E11)</f>
        <v>283676.68000000005</v>
      </c>
      <c r="F273" s="24">
        <f t="shared" si="0"/>
        <v>175684.11000000002</v>
      </c>
      <c r="G273" s="24">
        <f t="shared" si="0"/>
        <v>3376958.0300000003</v>
      </c>
      <c r="H273" s="24">
        <f t="shared" si="0"/>
        <v>0</v>
      </c>
      <c r="I273" s="24">
        <f t="shared" si="0"/>
        <v>120315.45000000001</v>
      </c>
      <c r="J273" s="24">
        <f t="shared" si="0"/>
        <v>0</v>
      </c>
      <c r="K273" s="24">
        <f t="shared" si="0"/>
        <v>33000.130000000005</v>
      </c>
      <c r="L273" s="24">
        <f t="shared" si="0"/>
        <v>600</v>
      </c>
      <c r="M273" s="24">
        <f t="shared" si="0"/>
        <v>12507.79</v>
      </c>
      <c r="N273" s="24">
        <f t="shared" si="0"/>
        <v>244.81</v>
      </c>
      <c r="O273" s="24">
        <f t="shared" si="0"/>
        <v>318842.3</v>
      </c>
      <c r="P273" s="24">
        <f t="shared" si="0"/>
        <v>46587.57</v>
      </c>
      <c r="Q273" s="24">
        <f t="shared" si="0"/>
        <v>5255.45</v>
      </c>
      <c r="R273" s="24">
        <f t="shared" si="0"/>
        <v>24658.63</v>
      </c>
      <c r="S273" s="24">
        <f t="shared" si="0"/>
        <v>21.96</v>
      </c>
      <c r="T273" s="24">
        <f t="shared" si="0"/>
        <v>0</v>
      </c>
      <c r="U273" s="24">
        <f t="shared" si="0"/>
        <v>0</v>
      </c>
      <c r="V273" s="24">
        <f t="shared" si="0"/>
        <v>0</v>
      </c>
      <c r="W273" s="24">
        <f t="shared" si="0"/>
        <v>86864.87</v>
      </c>
      <c r="X273" s="24">
        <f t="shared" si="0"/>
        <v>0</v>
      </c>
      <c r="Y273" s="24">
        <f t="shared" si="0"/>
        <v>0</v>
      </c>
      <c r="Z273" s="24">
        <f t="shared" si="0"/>
        <v>0</v>
      </c>
      <c r="AA273" s="24">
        <f t="shared" si="0"/>
        <v>0</v>
      </c>
      <c r="AB273" s="24">
        <f t="shared" si="0"/>
        <v>1286388.6199999999</v>
      </c>
      <c r="AC273" s="24">
        <f t="shared" si="0"/>
        <v>26526.47</v>
      </c>
      <c r="AD273" s="24">
        <f t="shared" si="0"/>
        <v>1360254.15</v>
      </c>
      <c r="AE273" s="24">
        <f t="shared" si="0"/>
        <v>60757.95</v>
      </c>
      <c r="AF273" s="24">
        <f t="shared" si="0"/>
        <v>305614.86000000004</v>
      </c>
      <c r="AG273" s="24">
        <f t="shared" si="0"/>
        <v>452.57</v>
      </c>
      <c r="AH273" s="24">
        <f t="shared" si="0"/>
        <v>115624.84000000001</v>
      </c>
      <c r="AI273" s="24">
        <f t="shared" si="0"/>
        <v>20947.059999999998</v>
      </c>
      <c r="AJ273" s="24">
        <f t="shared" si="0"/>
        <v>17738.870000000003</v>
      </c>
      <c r="AK273" s="24">
        <f t="shared" si="0"/>
        <v>19672.46</v>
      </c>
      <c r="AL273" s="24">
        <f t="shared" si="0"/>
        <v>10170.330000000002</v>
      </c>
      <c r="AM273" s="24">
        <f t="shared" si="0"/>
        <v>54566.040000000008</v>
      </c>
      <c r="AN273" s="24">
        <f t="shared" si="0"/>
        <v>12522.14</v>
      </c>
      <c r="AO273" s="24">
        <f t="shared" si="0"/>
        <v>111650.72</v>
      </c>
      <c r="AP273" s="24">
        <f t="shared" si="0"/>
        <v>10298.09</v>
      </c>
      <c r="AQ273" s="24">
        <f t="shared" si="0"/>
        <v>93122.790000000008</v>
      </c>
      <c r="AR273" s="24">
        <f t="shared" si="0"/>
        <v>74769.100000000006</v>
      </c>
      <c r="AS273" s="24">
        <f t="shared" si="0"/>
        <v>23336.229999999996</v>
      </c>
      <c r="AT273" s="24">
        <f t="shared" si="0"/>
        <v>60381.59</v>
      </c>
      <c r="AU273" s="24">
        <f t="shared" si="0"/>
        <v>27479.73</v>
      </c>
      <c r="AV273" s="24">
        <f t="shared" si="0"/>
        <v>0</v>
      </c>
      <c r="AW273" s="24">
        <f t="shared" si="0"/>
        <v>8791.2799999999988</v>
      </c>
      <c r="AX273" s="24">
        <f t="shared" si="0"/>
        <v>24135.940000000002</v>
      </c>
      <c r="AY273" s="24">
        <f t="shared" si="0"/>
        <v>61359.35</v>
      </c>
      <c r="AZ273" s="24">
        <f t="shared" si="0"/>
        <v>86898.7</v>
      </c>
      <c r="BA273" s="24">
        <f t="shared" si="0"/>
        <v>5402.99</v>
      </c>
      <c r="BB273" s="24">
        <f t="shared" si="0"/>
        <v>97665.549999999988</v>
      </c>
      <c r="BC273" s="24">
        <f t="shared" si="0"/>
        <v>91172.02</v>
      </c>
      <c r="BD273" s="24">
        <f t="shared" si="0"/>
        <v>0</v>
      </c>
      <c r="BE273" s="24">
        <f t="shared" si="0"/>
        <v>0</v>
      </c>
      <c r="BF273" s="24">
        <f t="shared" si="0"/>
        <v>0</v>
      </c>
      <c r="BG273" s="24">
        <f t="shared" si="0"/>
        <v>56914.97</v>
      </c>
      <c r="BH273" s="24">
        <f t="shared" si="0"/>
        <v>0</v>
      </c>
      <c r="BI273" s="24">
        <f t="shared" si="0"/>
        <v>37159.699999999997</v>
      </c>
      <c r="BJ273" s="24">
        <f t="shared" si="0"/>
        <v>0</v>
      </c>
      <c r="BK273" s="24">
        <f t="shared" si="0"/>
        <v>0</v>
      </c>
      <c r="BL273" s="24">
        <f t="shared" si="0"/>
        <v>8</v>
      </c>
      <c r="BM273" s="24">
        <f t="shared" si="0"/>
        <v>0</v>
      </c>
      <c r="BN273" s="24">
        <f t="shared" si="0"/>
        <v>61298.58</v>
      </c>
      <c r="BO273" s="24">
        <f t="shared" si="0"/>
        <v>1723.91</v>
      </c>
      <c r="BP273" s="24">
        <f t="shared" si="0"/>
        <v>7169.63</v>
      </c>
      <c r="BQ273" s="24">
        <f t="shared" ref="BQ273:BV273" si="1">SUM(BQ4:BQ11)</f>
        <v>0</v>
      </c>
      <c r="BR273" s="24">
        <f t="shared" si="1"/>
        <v>21722.790000000008</v>
      </c>
      <c r="BS273" s="24">
        <f t="shared" si="1"/>
        <v>131832.73000000001</v>
      </c>
      <c r="BT273" s="24">
        <f t="shared" si="1"/>
        <v>10818.96</v>
      </c>
      <c r="BU273" s="24">
        <f t="shared" si="1"/>
        <v>313626.57999999996</v>
      </c>
      <c r="BV273" s="24">
        <f t="shared" si="1"/>
        <v>0</v>
      </c>
      <c r="BW273" s="3"/>
    </row>
    <row r="274" spans="1:75" s="23" customFormat="1" x14ac:dyDescent="0.2">
      <c r="A274" s="23" t="s">
        <v>80</v>
      </c>
      <c r="C274" s="23" t="s">
        <v>722</v>
      </c>
      <c r="D274" s="24">
        <f>SUM(D12:D253)+SUM(D261:D266)</f>
        <v>28158189.160000026</v>
      </c>
      <c r="E274" s="24">
        <f t="shared" ref="E274:BP274" si="2">SUM(E12:E253)+SUM(E261:E266)</f>
        <v>1112580.8799999992</v>
      </c>
      <c r="F274" s="24">
        <f t="shared" si="2"/>
        <v>5039291.2500000028</v>
      </c>
      <c r="G274" s="24">
        <f t="shared" si="2"/>
        <v>210472216.22000009</v>
      </c>
      <c r="H274" s="24">
        <f t="shared" si="2"/>
        <v>0</v>
      </c>
      <c r="I274" s="24">
        <f t="shared" si="2"/>
        <v>11153763.550000003</v>
      </c>
      <c r="J274" s="24">
        <f t="shared" si="2"/>
        <v>0</v>
      </c>
      <c r="K274" s="24">
        <f t="shared" si="2"/>
        <v>16594394.310000006</v>
      </c>
      <c r="L274" s="24">
        <f t="shared" si="2"/>
        <v>9268155.4699999895</v>
      </c>
      <c r="M274" s="24">
        <f t="shared" si="2"/>
        <v>215751.03</v>
      </c>
      <c r="N274" s="24">
        <f t="shared" si="2"/>
        <v>379988.89999999991</v>
      </c>
      <c r="O274" s="24">
        <f t="shared" si="2"/>
        <v>7050592.9700000025</v>
      </c>
      <c r="P274" s="24">
        <f t="shared" si="2"/>
        <v>3831321.4600000028</v>
      </c>
      <c r="Q274" s="24">
        <f t="shared" si="2"/>
        <v>1845765.2899999991</v>
      </c>
      <c r="R274" s="24">
        <f t="shared" si="2"/>
        <v>297784.40000000031</v>
      </c>
      <c r="S274" s="24">
        <f t="shared" si="2"/>
        <v>1470930.8499999996</v>
      </c>
      <c r="T274" s="24">
        <f t="shared" si="2"/>
        <v>0</v>
      </c>
      <c r="U274" s="24">
        <f t="shared" si="2"/>
        <v>0</v>
      </c>
      <c r="V274" s="24">
        <f t="shared" si="2"/>
        <v>0</v>
      </c>
      <c r="W274" s="24">
        <f t="shared" si="2"/>
        <v>2312019.7599999988</v>
      </c>
      <c r="X274" s="24">
        <f t="shared" si="2"/>
        <v>0</v>
      </c>
      <c r="Y274" s="24">
        <f t="shared" si="2"/>
        <v>0</v>
      </c>
      <c r="Z274" s="24">
        <f t="shared" si="2"/>
        <v>0</v>
      </c>
      <c r="AA274" s="24">
        <f t="shared" si="2"/>
        <v>9501032.7100000009</v>
      </c>
      <c r="AB274" s="24">
        <f t="shared" si="2"/>
        <v>119737948.63999996</v>
      </c>
      <c r="AC274" s="24">
        <f t="shared" si="2"/>
        <v>2353732.8899999997</v>
      </c>
      <c r="AD274" s="24">
        <f t="shared" si="2"/>
        <v>54236606.429999992</v>
      </c>
      <c r="AE274" s="24">
        <f t="shared" si="2"/>
        <v>4642621.46</v>
      </c>
      <c r="AF274" s="24">
        <f t="shared" si="2"/>
        <v>12360616.880000003</v>
      </c>
      <c r="AG274" s="24">
        <f t="shared" si="2"/>
        <v>125277.19999999998</v>
      </c>
      <c r="AH274" s="24">
        <f t="shared" si="2"/>
        <v>6298393.2700000014</v>
      </c>
      <c r="AI274" s="24">
        <f t="shared" si="2"/>
        <v>1074778.9199999997</v>
      </c>
      <c r="AJ274" s="24">
        <f t="shared" si="2"/>
        <v>801375.36000000034</v>
      </c>
      <c r="AK274" s="24">
        <f t="shared" si="2"/>
        <v>2352425.5200000019</v>
      </c>
      <c r="AL274" s="24">
        <f t="shared" si="2"/>
        <v>562511.41999999969</v>
      </c>
      <c r="AM274" s="24">
        <f t="shared" si="2"/>
        <v>4265097.3600000013</v>
      </c>
      <c r="AN274" s="24">
        <f t="shared" si="2"/>
        <v>566497.96</v>
      </c>
      <c r="AO274" s="24">
        <f t="shared" si="2"/>
        <v>5068071.5599999977</v>
      </c>
      <c r="AP274" s="24">
        <f t="shared" si="2"/>
        <v>746292.78000000014</v>
      </c>
      <c r="AQ274" s="24">
        <f t="shared" si="2"/>
        <v>6978813.5399999972</v>
      </c>
      <c r="AR274" s="24">
        <f t="shared" si="2"/>
        <v>3412848.7700000009</v>
      </c>
      <c r="AS274" s="24">
        <f t="shared" si="2"/>
        <v>1050446.1199999994</v>
      </c>
      <c r="AT274" s="24">
        <f t="shared" si="2"/>
        <v>10058938.439999992</v>
      </c>
      <c r="AU274" s="24">
        <f t="shared" si="2"/>
        <v>3310591.1500000036</v>
      </c>
      <c r="AV274" s="24">
        <f t="shared" si="2"/>
        <v>0</v>
      </c>
      <c r="AW274" s="24">
        <f t="shared" si="2"/>
        <v>1924795.2599999995</v>
      </c>
      <c r="AX274" s="24">
        <f t="shared" si="2"/>
        <v>1261650.4899999998</v>
      </c>
      <c r="AY274" s="24">
        <f t="shared" si="2"/>
        <v>2761266.5100000002</v>
      </c>
      <c r="AZ274" s="24">
        <f t="shared" si="2"/>
        <v>15033266.939999988</v>
      </c>
      <c r="BA274" s="24">
        <f t="shared" si="2"/>
        <v>3626280.1399999983</v>
      </c>
      <c r="BB274" s="24">
        <f t="shared" si="2"/>
        <v>4749681.2800000012</v>
      </c>
      <c r="BC274" s="24">
        <f t="shared" si="2"/>
        <v>4882380.0500000026</v>
      </c>
      <c r="BD274" s="24">
        <f t="shared" si="2"/>
        <v>0</v>
      </c>
      <c r="BE274" s="24">
        <f t="shared" si="2"/>
        <v>0</v>
      </c>
      <c r="BF274" s="24">
        <f t="shared" si="2"/>
        <v>0</v>
      </c>
      <c r="BG274" s="24">
        <f t="shared" si="2"/>
        <v>1603002.7999999998</v>
      </c>
      <c r="BH274" s="24">
        <f t="shared" si="2"/>
        <v>84081.73</v>
      </c>
      <c r="BI274" s="24">
        <f t="shared" si="2"/>
        <v>1344588.42</v>
      </c>
      <c r="BJ274" s="24">
        <f t="shared" si="2"/>
        <v>21634.559999999998</v>
      </c>
      <c r="BK274" s="24">
        <f t="shared" si="2"/>
        <v>0</v>
      </c>
      <c r="BL274" s="24">
        <f t="shared" si="2"/>
        <v>248</v>
      </c>
      <c r="BM274" s="24">
        <f t="shared" si="2"/>
        <v>504</v>
      </c>
      <c r="BN274" s="24">
        <f t="shared" si="2"/>
        <v>1413001.2900000014</v>
      </c>
      <c r="BO274" s="24">
        <f t="shared" si="2"/>
        <v>130498.90000000001</v>
      </c>
      <c r="BP274" s="24">
        <f t="shared" si="2"/>
        <v>717768.91999999969</v>
      </c>
      <c r="BQ274" s="24">
        <f t="shared" ref="BQ274:BV274" si="3">SUM(BQ12:BQ253)+SUM(BQ261:BQ266)</f>
        <v>0</v>
      </c>
      <c r="BR274" s="24">
        <f t="shared" si="3"/>
        <v>25996691.00999999</v>
      </c>
      <c r="BS274" s="24">
        <f t="shared" si="3"/>
        <v>3949622.3100000015</v>
      </c>
      <c r="BT274" s="24">
        <f t="shared" si="3"/>
        <v>194118.81000000003</v>
      </c>
      <c r="BU274" s="24">
        <f t="shared" si="3"/>
        <v>1737516.1099999994</v>
      </c>
      <c r="BV274" s="24">
        <f t="shared" si="3"/>
        <v>0</v>
      </c>
      <c r="BW274" s="3"/>
    </row>
    <row r="275" spans="1:75" s="23" customFormat="1" x14ac:dyDescent="0.2">
      <c r="A275" s="23" t="s">
        <v>81</v>
      </c>
      <c r="C275" s="23" t="s">
        <v>723</v>
      </c>
      <c r="D275" s="24">
        <f>SUM(D254:D260)+SUM(D267:D268)</f>
        <v>2888097.35</v>
      </c>
      <c r="E275" s="24">
        <f t="shared" ref="E275:BP275" si="4">SUM(E254:E260)+SUM(E267:E268)</f>
        <v>-24375.229999999996</v>
      </c>
      <c r="F275" s="24">
        <f t="shared" si="4"/>
        <v>1060177.7000000002</v>
      </c>
      <c r="G275" s="24">
        <f t="shared" si="4"/>
        <v>44203111.480000004</v>
      </c>
      <c r="H275" s="24">
        <f t="shared" si="4"/>
        <v>4172532.34</v>
      </c>
      <c r="I275" s="24">
        <f t="shared" si="4"/>
        <v>2113092.7200000007</v>
      </c>
      <c r="J275" s="24">
        <f t="shared" si="4"/>
        <v>0</v>
      </c>
      <c r="K275" s="24">
        <f t="shared" si="4"/>
        <v>1653311.19</v>
      </c>
      <c r="L275" s="24">
        <f t="shared" si="4"/>
        <v>2218984.71</v>
      </c>
      <c r="M275" s="24">
        <f t="shared" si="4"/>
        <v>94396.63</v>
      </c>
      <c r="N275" s="24">
        <f t="shared" si="4"/>
        <v>169894.05</v>
      </c>
      <c r="O275" s="24">
        <f t="shared" si="4"/>
        <v>1461843.72</v>
      </c>
      <c r="P275" s="24">
        <f t="shared" si="4"/>
        <v>992012.47000000009</v>
      </c>
      <c r="Q275" s="24">
        <f t="shared" si="4"/>
        <v>0</v>
      </c>
      <c r="R275" s="24">
        <f t="shared" si="4"/>
        <v>0</v>
      </c>
      <c r="S275" s="24">
        <f t="shared" si="4"/>
        <v>139644.37</v>
      </c>
      <c r="T275" s="24">
        <f t="shared" si="4"/>
        <v>0</v>
      </c>
      <c r="U275" s="24">
        <f t="shared" si="4"/>
        <v>0</v>
      </c>
      <c r="V275" s="24">
        <f t="shared" si="4"/>
        <v>0</v>
      </c>
      <c r="W275" s="24">
        <f t="shared" si="4"/>
        <v>0</v>
      </c>
      <c r="X275" s="24">
        <f t="shared" si="4"/>
        <v>0</v>
      </c>
      <c r="Y275" s="24">
        <f t="shared" si="4"/>
        <v>0</v>
      </c>
      <c r="Z275" s="24">
        <f t="shared" si="4"/>
        <v>3012.19</v>
      </c>
      <c r="AA275" s="24">
        <f t="shared" si="4"/>
        <v>0</v>
      </c>
      <c r="AB275" s="24">
        <f t="shared" si="4"/>
        <v>30336253.43</v>
      </c>
      <c r="AC275" s="24">
        <f t="shared" si="4"/>
        <v>85806.27</v>
      </c>
      <c r="AD275" s="24">
        <f t="shared" si="4"/>
        <v>8055639.1500000004</v>
      </c>
      <c r="AE275" s="24">
        <f t="shared" si="4"/>
        <v>1744566.65</v>
      </c>
      <c r="AF275" s="24">
        <f t="shared" si="4"/>
        <v>3314004.38</v>
      </c>
      <c r="AG275" s="24">
        <f t="shared" si="4"/>
        <v>688201.35</v>
      </c>
      <c r="AH275" s="24">
        <f t="shared" si="4"/>
        <v>127170.65000000001</v>
      </c>
      <c r="AI275" s="24">
        <f t="shared" si="4"/>
        <v>299281.5</v>
      </c>
      <c r="AJ275" s="24">
        <f t="shared" si="4"/>
        <v>79482.81</v>
      </c>
      <c r="AK275" s="24">
        <f t="shared" si="4"/>
        <v>19633.489999999998</v>
      </c>
      <c r="AL275" s="24">
        <f t="shared" si="4"/>
        <v>10681.9</v>
      </c>
      <c r="AM275" s="24">
        <f t="shared" si="4"/>
        <v>400710.55</v>
      </c>
      <c r="AN275" s="24">
        <f t="shared" si="4"/>
        <v>123135.07999999999</v>
      </c>
      <c r="AO275" s="24">
        <f t="shared" si="4"/>
        <v>237198.49000000002</v>
      </c>
      <c r="AP275" s="24">
        <f t="shared" si="4"/>
        <v>139697.95000000001</v>
      </c>
      <c r="AQ275" s="24">
        <f t="shared" si="4"/>
        <v>1630755.44</v>
      </c>
      <c r="AR275" s="24">
        <f t="shared" si="4"/>
        <v>1062337.92</v>
      </c>
      <c r="AS275" s="24">
        <f t="shared" si="4"/>
        <v>424313.01</v>
      </c>
      <c r="AT275" s="24">
        <f t="shared" si="4"/>
        <v>1613671.3599999999</v>
      </c>
      <c r="AU275" s="24">
        <f t="shared" si="4"/>
        <v>727695.68</v>
      </c>
      <c r="AV275" s="24">
        <f t="shared" si="4"/>
        <v>794233.42</v>
      </c>
      <c r="AW275" s="24">
        <f t="shared" si="4"/>
        <v>556386.86</v>
      </c>
      <c r="AX275" s="24">
        <f t="shared" si="4"/>
        <v>215403.25</v>
      </c>
      <c r="AY275" s="24">
        <f t="shared" si="4"/>
        <v>739756.91</v>
      </c>
      <c r="AZ275" s="24">
        <f t="shared" si="4"/>
        <v>909578.89999999991</v>
      </c>
      <c r="BA275" s="24">
        <f t="shared" si="4"/>
        <v>800289.99</v>
      </c>
      <c r="BB275" s="24">
        <f t="shared" si="4"/>
        <v>1124518.9099999999</v>
      </c>
      <c r="BC275" s="24">
        <f t="shared" si="4"/>
        <v>441179.93</v>
      </c>
      <c r="BD275" s="24">
        <f t="shared" si="4"/>
        <v>954811.57</v>
      </c>
      <c r="BE275" s="24">
        <f t="shared" si="4"/>
        <v>0</v>
      </c>
      <c r="BF275" s="24">
        <f t="shared" si="4"/>
        <v>140999.94</v>
      </c>
      <c r="BG275" s="24">
        <f t="shared" si="4"/>
        <v>18155.650000000001</v>
      </c>
      <c r="BH275" s="24">
        <f t="shared" si="4"/>
        <v>0</v>
      </c>
      <c r="BI275" s="24">
        <f t="shared" si="4"/>
        <v>196669.71</v>
      </c>
      <c r="BJ275" s="24">
        <f t="shared" si="4"/>
        <v>65000</v>
      </c>
      <c r="BK275" s="24">
        <f t="shared" si="4"/>
        <v>90999.94</v>
      </c>
      <c r="BL275" s="24">
        <f t="shared" si="4"/>
        <v>9</v>
      </c>
      <c r="BM275" s="24">
        <f t="shared" si="4"/>
        <v>0</v>
      </c>
      <c r="BN275" s="24">
        <f t="shared" si="4"/>
        <v>354418.04</v>
      </c>
      <c r="BO275" s="24">
        <f t="shared" si="4"/>
        <v>22224.019999999997</v>
      </c>
      <c r="BP275" s="24">
        <f t="shared" si="4"/>
        <v>93499.47</v>
      </c>
      <c r="BQ275" s="24">
        <f t="shared" ref="BQ275:BV275" si="5">SUM(BQ254:BQ260)+SUM(BQ267:BQ268)</f>
        <v>0</v>
      </c>
      <c r="BR275" s="24">
        <f t="shared" si="5"/>
        <v>2312537.21</v>
      </c>
      <c r="BS275" s="24">
        <f t="shared" si="5"/>
        <v>523750.36</v>
      </c>
      <c r="BT275" s="24">
        <f t="shared" si="5"/>
        <v>418955.46</v>
      </c>
      <c r="BU275" s="24">
        <f t="shared" si="5"/>
        <v>-42530.879999999997</v>
      </c>
      <c r="BV275" s="24">
        <f t="shared" si="5"/>
        <v>0</v>
      </c>
      <c r="BW275" s="3"/>
    </row>
    <row r="276" spans="1:75" s="23" customFormat="1" x14ac:dyDescent="0.2">
      <c r="A276" s="23" t="s">
        <v>82</v>
      </c>
      <c r="C276" s="23" t="s">
        <v>724</v>
      </c>
      <c r="D276" s="24">
        <f>SUM(D269:D272)</f>
        <v>1028596.99</v>
      </c>
      <c r="E276" s="24">
        <f t="shared" ref="E276:BP276" si="6">SUM(E269:E272)</f>
        <v>0</v>
      </c>
      <c r="F276" s="24">
        <f t="shared" si="6"/>
        <v>300765.77999999997</v>
      </c>
      <c r="G276" s="24">
        <f t="shared" si="6"/>
        <v>4826888.54</v>
      </c>
      <c r="H276" s="24">
        <f t="shared" si="6"/>
        <v>0</v>
      </c>
      <c r="I276" s="24">
        <f t="shared" si="6"/>
        <v>7892445.6000000006</v>
      </c>
      <c r="J276" s="24">
        <f t="shared" si="6"/>
        <v>0</v>
      </c>
      <c r="K276" s="24">
        <f t="shared" si="6"/>
        <v>289313</v>
      </c>
      <c r="L276" s="24">
        <f t="shared" si="6"/>
        <v>216593.97</v>
      </c>
      <c r="M276" s="24">
        <f t="shared" si="6"/>
        <v>0</v>
      </c>
      <c r="N276" s="24">
        <f t="shared" si="6"/>
        <v>78244.55</v>
      </c>
      <c r="O276" s="24">
        <f t="shared" si="6"/>
        <v>552086.07999999996</v>
      </c>
      <c r="P276" s="24">
        <f t="shared" si="6"/>
        <v>54738.96</v>
      </c>
      <c r="Q276" s="24">
        <f t="shared" si="6"/>
        <v>0</v>
      </c>
      <c r="R276" s="24">
        <f t="shared" si="6"/>
        <v>0</v>
      </c>
      <c r="S276" s="24">
        <f t="shared" si="6"/>
        <v>12215.69</v>
      </c>
      <c r="T276" s="24">
        <f t="shared" si="6"/>
        <v>0</v>
      </c>
      <c r="U276" s="24">
        <f t="shared" si="6"/>
        <v>0</v>
      </c>
      <c r="V276" s="24">
        <f t="shared" si="6"/>
        <v>0</v>
      </c>
      <c r="W276" s="24">
        <f t="shared" si="6"/>
        <v>0</v>
      </c>
      <c r="X276" s="24">
        <f t="shared" si="6"/>
        <v>0</v>
      </c>
      <c r="Y276" s="24">
        <f t="shared" si="6"/>
        <v>0</v>
      </c>
      <c r="Z276" s="24">
        <f t="shared" si="6"/>
        <v>0</v>
      </c>
      <c r="AA276" s="24">
        <f t="shared" si="6"/>
        <v>80928</v>
      </c>
      <c r="AB276" s="24">
        <f t="shared" si="6"/>
        <v>4934665.6099999994</v>
      </c>
      <c r="AC276" s="24">
        <f t="shared" si="6"/>
        <v>51341.03</v>
      </c>
      <c r="AD276" s="24">
        <f t="shared" si="6"/>
        <v>4570491.25</v>
      </c>
      <c r="AE276" s="24">
        <f t="shared" si="6"/>
        <v>316819.80000000005</v>
      </c>
      <c r="AF276" s="24">
        <f t="shared" si="6"/>
        <v>671974.94</v>
      </c>
      <c r="AG276" s="24">
        <f t="shared" si="6"/>
        <v>423.26</v>
      </c>
      <c r="AH276" s="24">
        <f t="shared" si="6"/>
        <v>315945.78000000003</v>
      </c>
      <c r="AI276" s="24">
        <f t="shared" si="6"/>
        <v>114675.28</v>
      </c>
      <c r="AJ276" s="24">
        <f t="shared" si="6"/>
        <v>69735.72</v>
      </c>
      <c r="AK276" s="24">
        <f t="shared" si="6"/>
        <v>15479.75</v>
      </c>
      <c r="AL276" s="24">
        <f t="shared" si="6"/>
        <v>13066.12</v>
      </c>
      <c r="AM276" s="24">
        <f t="shared" si="6"/>
        <v>217653.01</v>
      </c>
      <c r="AN276" s="24">
        <f t="shared" si="6"/>
        <v>6663.2</v>
      </c>
      <c r="AO276" s="24">
        <f t="shared" si="6"/>
        <v>128880.87</v>
      </c>
      <c r="AP276" s="24">
        <f t="shared" si="6"/>
        <v>16248.92</v>
      </c>
      <c r="AQ276" s="24">
        <f t="shared" si="6"/>
        <v>357320.43000000005</v>
      </c>
      <c r="AR276" s="24">
        <f t="shared" si="6"/>
        <v>3929.62</v>
      </c>
      <c r="AS276" s="24">
        <f t="shared" si="6"/>
        <v>96244.62</v>
      </c>
      <c r="AT276" s="24">
        <f t="shared" si="6"/>
        <v>322861.27</v>
      </c>
      <c r="AU276" s="24">
        <f t="shared" si="6"/>
        <v>176496.37</v>
      </c>
      <c r="AV276" s="24">
        <f t="shared" si="6"/>
        <v>36101.4</v>
      </c>
      <c r="AW276" s="24">
        <f t="shared" si="6"/>
        <v>108246.8</v>
      </c>
      <c r="AX276" s="24">
        <f t="shared" si="6"/>
        <v>19012.96</v>
      </c>
      <c r="AY276" s="24">
        <f t="shared" si="6"/>
        <v>21064.44</v>
      </c>
      <c r="AZ276" s="24">
        <f t="shared" si="6"/>
        <v>238490.69</v>
      </c>
      <c r="BA276" s="24">
        <f t="shared" si="6"/>
        <v>147564.91999999998</v>
      </c>
      <c r="BB276" s="24">
        <f t="shared" si="6"/>
        <v>330474.86</v>
      </c>
      <c r="BC276" s="24">
        <f t="shared" si="6"/>
        <v>75195.77</v>
      </c>
      <c r="BD276" s="24">
        <f t="shared" si="6"/>
        <v>0</v>
      </c>
      <c r="BE276" s="24">
        <f t="shared" si="6"/>
        <v>0</v>
      </c>
      <c r="BF276" s="24">
        <f t="shared" si="6"/>
        <v>0</v>
      </c>
      <c r="BG276" s="24">
        <f t="shared" si="6"/>
        <v>0</v>
      </c>
      <c r="BH276" s="24">
        <f t="shared" si="6"/>
        <v>0</v>
      </c>
      <c r="BI276" s="24">
        <f t="shared" si="6"/>
        <v>35237.51</v>
      </c>
      <c r="BJ276" s="24">
        <f t="shared" si="6"/>
        <v>0</v>
      </c>
      <c r="BK276" s="24">
        <f t="shared" si="6"/>
        <v>0</v>
      </c>
      <c r="BL276" s="24">
        <f t="shared" si="6"/>
        <v>4</v>
      </c>
      <c r="BM276" s="24">
        <f t="shared" si="6"/>
        <v>0</v>
      </c>
      <c r="BN276" s="24">
        <f t="shared" si="6"/>
        <v>2427.6</v>
      </c>
      <c r="BO276" s="24">
        <f t="shared" si="6"/>
        <v>0</v>
      </c>
      <c r="BP276" s="24">
        <f t="shared" si="6"/>
        <v>30676.6</v>
      </c>
      <c r="BQ276" s="24">
        <f t="shared" ref="BQ276:BV276" si="7">SUM(BQ269:BQ272)</f>
        <v>0</v>
      </c>
      <c r="BR276" s="24">
        <f t="shared" si="7"/>
        <v>1654982.5099999998</v>
      </c>
      <c r="BS276" s="24">
        <f t="shared" si="7"/>
        <v>122899.09</v>
      </c>
      <c r="BT276" s="24">
        <f t="shared" si="7"/>
        <v>180000</v>
      </c>
      <c r="BU276" s="24">
        <f t="shared" si="7"/>
        <v>0</v>
      </c>
      <c r="BV276" s="24">
        <f t="shared" si="7"/>
        <v>0</v>
      </c>
      <c r="BW276" s="3"/>
    </row>
    <row r="277" spans="1:75" s="23" customFormat="1" x14ac:dyDescent="0.2">
      <c r="A277" s="23" t="s">
        <v>83</v>
      </c>
      <c r="C277" s="23" t="s">
        <v>84</v>
      </c>
      <c r="D277" s="24">
        <f>SUM(D4:D272)</f>
        <v>32225313.460000023</v>
      </c>
      <c r="E277" s="24">
        <f t="shared" ref="E277:BP277" si="8">SUM(E4:E272)</f>
        <v>1371882.3299999996</v>
      </c>
      <c r="F277" s="24">
        <f t="shared" si="8"/>
        <v>6575918.8400000026</v>
      </c>
      <c r="G277" s="24">
        <f t="shared" si="8"/>
        <v>262879174.2700001</v>
      </c>
      <c r="H277" s="24">
        <f t="shared" si="8"/>
        <v>4172532.34</v>
      </c>
      <c r="I277" s="24">
        <f t="shared" si="8"/>
        <v>21279617.32</v>
      </c>
      <c r="J277" s="24">
        <f t="shared" si="8"/>
        <v>0</v>
      </c>
      <c r="K277" s="24">
        <f t="shared" si="8"/>
        <v>18570018.630000006</v>
      </c>
      <c r="L277" s="24">
        <f t="shared" si="8"/>
        <v>11704334.149999995</v>
      </c>
      <c r="M277" s="24">
        <f t="shared" si="8"/>
        <v>322655.45</v>
      </c>
      <c r="N277" s="24">
        <f t="shared" si="8"/>
        <v>628372.30999999994</v>
      </c>
      <c r="O277" s="24">
        <f t="shared" si="8"/>
        <v>9383365.0700000003</v>
      </c>
      <c r="P277" s="24">
        <f t="shared" si="8"/>
        <v>4924660.4600000018</v>
      </c>
      <c r="Q277" s="24">
        <f t="shared" si="8"/>
        <v>1851020.7399999991</v>
      </c>
      <c r="R277" s="24">
        <f t="shared" si="8"/>
        <v>322443.03000000038</v>
      </c>
      <c r="S277" s="24">
        <f t="shared" si="8"/>
        <v>1622812.8699999996</v>
      </c>
      <c r="T277" s="24">
        <f t="shared" si="8"/>
        <v>0</v>
      </c>
      <c r="U277" s="24">
        <f t="shared" si="8"/>
        <v>0</v>
      </c>
      <c r="V277" s="24">
        <f t="shared" si="8"/>
        <v>0</v>
      </c>
      <c r="W277" s="24">
        <f t="shared" si="8"/>
        <v>2398884.629999999</v>
      </c>
      <c r="X277" s="24">
        <f t="shared" si="8"/>
        <v>0</v>
      </c>
      <c r="Y277" s="24">
        <f t="shared" si="8"/>
        <v>0</v>
      </c>
      <c r="Z277" s="24">
        <f t="shared" si="8"/>
        <v>3012.19</v>
      </c>
      <c r="AA277" s="24">
        <f t="shared" si="8"/>
        <v>9581960.7100000009</v>
      </c>
      <c r="AB277" s="24">
        <f t="shared" si="8"/>
        <v>156295256.29999995</v>
      </c>
      <c r="AC277" s="24">
        <f t="shared" si="8"/>
        <v>2517406.66</v>
      </c>
      <c r="AD277" s="24">
        <f t="shared" si="8"/>
        <v>68222990.980000004</v>
      </c>
      <c r="AE277" s="24">
        <f t="shared" si="8"/>
        <v>6764765.8599999994</v>
      </c>
      <c r="AF277" s="24">
        <f t="shared" si="8"/>
        <v>16652211.06000001</v>
      </c>
      <c r="AG277" s="24">
        <f t="shared" si="8"/>
        <v>814354.37999999989</v>
      </c>
      <c r="AH277" s="24">
        <f t="shared" si="8"/>
        <v>6857134.540000001</v>
      </c>
      <c r="AI277" s="24">
        <f t="shared" si="8"/>
        <v>1509682.7599999998</v>
      </c>
      <c r="AJ277" s="24">
        <f t="shared" si="8"/>
        <v>968332.76000000059</v>
      </c>
      <c r="AK277" s="24">
        <f t="shared" si="8"/>
        <v>2407211.2200000011</v>
      </c>
      <c r="AL277" s="24">
        <f t="shared" si="8"/>
        <v>596429.76999999979</v>
      </c>
      <c r="AM277" s="24">
        <f t="shared" si="8"/>
        <v>4938026.9600000018</v>
      </c>
      <c r="AN277" s="24">
        <f t="shared" si="8"/>
        <v>708818.37999999989</v>
      </c>
      <c r="AO277" s="24">
        <f t="shared" si="8"/>
        <v>5545801.6399999997</v>
      </c>
      <c r="AP277" s="24">
        <f t="shared" si="8"/>
        <v>912537.74000000022</v>
      </c>
      <c r="AQ277" s="24">
        <f t="shared" si="8"/>
        <v>9060012.1999999974</v>
      </c>
      <c r="AR277" s="24">
        <f t="shared" si="8"/>
        <v>4553885.4100000011</v>
      </c>
      <c r="AS277" s="24">
        <f t="shared" si="8"/>
        <v>1594339.98</v>
      </c>
      <c r="AT277" s="24">
        <f t="shared" si="8"/>
        <v>12055852.659999996</v>
      </c>
      <c r="AU277" s="24">
        <f t="shared" si="8"/>
        <v>4242262.9300000025</v>
      </c>
      <c r="AV277" s="24">
        <f t="shared" si="8"/>
        <v>830334.82000000007</v>
      </c>
      <c r="AW277" s="24">
        <f t="shared" si="8"/>
        <v>2598220.2000000007</v>
      </c>
      <c r="AX277" s="24">
        <f t="shared" si="8"/>
        <v>1520202.64</v>
      </c>
      <c r="AY277" s="24">
        <f t="shared" si="8"/>
        <v>3583447.21</v>
      </c>
      <c r="AZ277" s="24">
        <f t="shared" si="8"/>
        <v>16268235.229999984</v>
      </c>
      <c r="BA277" s="24">
        <f t="shared" si="8"/>
        <v>4579538.0399999972</v>
      </c>
      <c r="BB277" s="24">
        <f t="shared" si="8"/>
        <v>6302340.5999999996</v>
      </c>
      <c r="BC277" s="24">
        <f t="shared" si="8"/>
        <v>5489927.7700000033</v>
      </c>
      <c r="BD277" s="24">
        <f t="shared" si="8"/>
        <v>954811.57</v>
      </c>
      <c r="BE277" s="24">
        <f t="shared" si="8"/>
        <v>0</v>
      </c>
      <c r="BF277" s="24">
        <f t="shared" si="8"/>
        <v>140999.94</v>
      </c>
      <c r="BG277" s="24">
        <f t="shared" si="8"/>
        <v>1678073.4199999995</v>
      </c>
      <c r="BH277" s="24">
        <f t="shared" si="8"/>
        <v>84081.73</v>
      </c>
      <c r="BI277" s="24">
        <f t="shared" si="8"/>
        <v>1613655.3399999992</v>
      </c>
      <c r="BJ277" s="24">
        <f t="shared" si="8"/>
        <v>86634.559999999998</v>
      </c>
      <c r="BK277" s="24">
        <f t="shared" si="8"/>
        <v>90999.94</v>
      </c>
      <c r="BL277" s="24">
        <f t="shared" si="8"/>
        <v>269</v>
      </c>
      <c r="BM277" s="24">
        <f t="shared" si="8"/>
        <v>504</v>
      </c>
      <c r="BN277" s="24">
        <f t="shared" si="8"/>
        <v>1831145.5100000014</v>
      </c>
      <c r="BO277" s="24">
        <f t="shared" si="8"/>
        <v>154446.82999999999</v>
      </c>
      <c r="BP277" s="24">
        <f t="shared" si="8"/>
        <v>849114.61999999988</v>
      </c>
      <c r="BQ277" s="24">
        <f t="shared" ref="BQ277:BV277" si="9">SUM(BQ4:BQ272)</f>
        <v>0</v>
      </c>
      <c r="BR277" s="24">
        <f t="shared" si="9"/>
        <v>29985933.519999992</v>
      </c>
      <c r="BS277" s="24">
        <f t="shared" si="9"/>
        <v>4728104.4900000012</v>
      </c>
      <c r="BT277" s="24">
        <f t="shared" si="9"/>
        <v>803893.2300000001</v>
      </c>
      <c r="BU277" s="24">
        <f t="shared" si="9"/>
        <v>2008611.8099999998</v>
      </c>
      <c r="BV277" s="24">
        <f t="shared" si="9"/>
        <v>0</v>
      </c>
      <c r="BW277" s="3"/>
    </row>
    <row r="279" spans="1:75" x14ac:dyDescent="0.2"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</row>
  </sheetData>
  <autoFilter ref="A3:BV277" xr:uid="{00000000-0001-0000-0100-000000000000}"/>
  <mergeCells count="7">
    <mergeCell ref="BQ2:BV2"/>
    <mergeCell ref="BL2:BP2"/>
    <mergeCell ref="A2:C2"/>
    <mergeCell ref="D2:F2"/>
    <mergeCell ref="G2:X2"/>
    <mergeCell ref="AB2:BH2"/>
    <mergeCell ref="BI2:BK2"/>
  </mergeCells>
  <conditionalFormatting sqref="A2:C3">
    <cfRule type="cellIs" dxfId="1" priority="13" stopIfTrue="1" operator="lessThan">
      <formula>0</formula>
    </cfRule>
  </conditionalFormatting>
  <conditionalFormatting sqref="D2:F3">
    <cfRule type="cellIs" dxfId="0" priority="12" stopIfTrue="1" operator="lessThan">
      <formula>0</formula>
    </cfRule>
  </conditionalFormatting>
  <pageMargins left="0.7" right="0.7" top="0.75" bottom="0.75" header="0.3" footer="0.3"/>
  <pageSetup paperSize="9" orientation="portrait" r:id="rId1"/>
  <headerFooter>
    <oddFooter>&amp;C_x000D_&amp;1#&amp;"Calibri"&amp;10&amp;K000000 CONTROLLED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D0583-5A09-4FF8-AC5D-3BDEC50E59C3}">
  <dimension ref="A1:C276"/>
  <sheetViews>
    <sheetView workbookViewId="0">
      <selection activeCell="C279" sqref="C279"/>
    </sheetView>
  </sheetViews>
  <sheetFormatPr defaultRowHeight="15" x14ac:dyDescent="0.25"/>
  <cols>
    <col min="1" max="1" width="9.140625" style="39"/>
    <col min="3" max="3" width="56.28515625" bestFit="1" customWidth="1"/>
  </cols>
  <sheetData>
    <row r="1" spans="1:3" x14ac:dyDescent="0.25">
      <c r="A1" s="23">
        <v>1001</v>
      </c>
      <c r="B1" s="2" t="s">
        <v>68</v>
      </c>
      <c r="C1" s="2" t="s">
        <v>146</v>
      </c>
    </row>
    <row r="2" spans="1:3" x14ac:dyDescent="0.25">
      <c r="A2" s="23">
        <v>1002</v>
      </c>
      <c r="B2" s="2" t="s">
        <v>69</v>
      </c>
      <c r="C2" s="2" t="s">
        <v>147</v>
      </c>
    </row>
    <row r="3" spans="1:3" x14ac:dyDescent="0.25">
      <c r="A3" s="23">
        <v>1012</v>
      </c>
      <c r="B3" s="2" t="s">
        <v>70</v>
      </c>
      <c r="C3" s="2" t="s">
        <v>148</v>
      </c>
    </row>
    <row r="4" spans="1:3" x14ac:dyDescent="0.25">
      <c r="A4" s="23">
        <v>1013</v>
      </c>
      <c r="B4" s="2" t="s">
        <v>71</v>
      </c>
      <c r="C4" s="2" t="s">
        <v>149</v>
      </c>
    </row>
    <row r="5" spans="1:3" x14ac:dyDescent="0.25">
      <c r="A5" s="23">
        <v>1016</v>
      </c>
      <c r="B5" s="2" t="s">
        <v>72</v>
      </c>
      <c r="C5" s="2" t="s">
        <v>150</v>
      </c>
    </row>
    <row r="6" spans="1:3" x14ac:dyDescent="0.25">
      <c r="A6" s="23">
        <v>1018</v>
      </c>
      <c r="B6" s="2" t="s">
        <v>73</v>
      </c>
      <c r="C6" s="2" t="s">
        <v>151</v>
      </c>
    </row>
    <row r="7" spans="1:3" x14ac:dyDescent="0.25">
      <c r="A7" s="23">
        <v>1019</v>
      </c>
      <c r="B7" s="2" t="s">
        <v>74</v>
      </c>
      <c r="C7" s="2" t="s">
        <v>152</v>
      </c>
    </row>
    <row r="8" spans="1:3" x14ac:dyDescent="0.25">
      <c r="A8" s="23">
        <v>1020</v>
      </c>
      <c r="B8" s="23" t="s">
        <v>75</v>
      </c>
      <c r="C8" s="23" t="s">
        <v>153</v>
      </c>
    </row>
    <row r="9" spans="1:3" x14ac:dyDescent="0.25">
      <c r="A9" s="23">
        <v>2000</v>
      </c>
      <c r="B9" s="2" t="s">
        <v>421</v>
      </c>
      <c r="C9" s="2" t="s">
        <v>154</v>
      </c>
    </row>
    <row r="10" spans="1:3" x14ac:dyDescent="0.25">
      <c r="A10" s="23">
        <v>2002</v>
      </c>
      <c r="B10" s="2" t="s">
        <v>422</v>
      </c>
      <c r="C10" s="23" t="s">
        <v>155</v>
      </c>
    </row>
    <row r="11" spans="1:3" x14ac:dyDescent="0.25">
      <c r="A11" s="23">
        <v>2003</v>
      </c>
      <c r="B11" s="2" t="s">
        <v>423</v>
      </c>
      <c r="C11" s="2" t="s">
        <v>156</v>
      </c>
    </row>
    <row r="12" spans="1:3" x14ac:dyDescent="0.25">
      <c r="A12" s="23">
        <v>2006</v>
      </c>
      <c r="B12" s="2" t="s">
        <v>424</v>
      </c>
      <c r="C12" s="2" t="s">
        <v>157</v>
      </c>
    </row>
    <row r="13" spans="1:3" x14ac:dyDescent="0.25">
      <c r="A13" s="23">
        <v>2010</v>
      </c>
      <c r="B13" s="2" t="s">
        <v>425</v>
      </c>
      <c r="C13" s="2" t="s">
        <v>158</v>
      </c>
    </row>
    <row r="14" spans="1:3" x14ac:dyDescent="0.25">
      <c r="A14" s="23">
        <v>2011</v>
      </c>
      <c r="B14" s="2" t="s">
        <v>426</v>
      </c>
      <c r="C14" s="2" t="s">
        <v>159</v>
      </c>
    </row>
    <row r="15" spans="1:3" x14ac:dyDescent="0.25">
      <c r="A15" s="23">
        <v>2012</v>
      </c>
      <c r="B15" s="2" t="s">
        <v>427</v>
      </c>
      <c r="C15" s="2" t="s">
        <v>160</v>
      </c>
    </row>
    <row r="16" spans="1:3" x14ac:dyDescent="0.25">
      <c r="A16" s="23">
        <v>2013</v>
      </c>
      <c r="B16" s="2" t="s">
        <v>428</v>
      </c>
      <c r="C16" s="2" t="s">
        <v>161</v>
      </c>
    </row>
    <row r="17" spans="1:3" x14ac:dyDescent="0.25">
      <c r="A17" s="23">
        <v>2017</v>
      </c>
      <c r="B17" s="2" t="s">
        <v>429</v>
      </c>
      <c r="C17" s="2" t="s">
        <v>162</v>
      </c>
    </row>
    <row r="18" spans="1:3" x14ac:dyDescent="0.25">
      <c r="A18" s="23">
        <v>2018</v>
      </c>
      <c r="B18" s="2" t="s">
        <v>430</v>
      </c>
      <c r="C18" s="2" t="s">
        <v>163</v>
      </c>
    </row>
    <row r="19" spans="1:3" x14ac:dyDescent="0.25">
      <c r="A19" s="23">
        <v>2019</v>
      </c>
      <c r="B19" s="2" t="s">
        <v>431</v>
      </c>
      <c r="C19" s="2" t="s">
        <v>164</v>
      </c>
    </row>
    <row r="20" spans="1:3" x14ac:dyDescent="0.25">
      <c r="A20" s="23">
        <v>2021</v>
      </c>
      <c r="B20" s="2" t="s">
        <v>432</v>
      </c>
      <c r="C20" s="2" t="s">
        <v>165</v>
      </c>
    </row>
    <row r="21" spans="1:3" x14ac:dyDescent="0.25">
      <c r="A21" s="23">
        <v>2022</v>
      </c>
      <c r="B21" s="2" t="s">
        <v>433</v>
      </c>
      <c r="C21" s="2" t="s">
        <v>166</v>
      </c>
    </row>
    <row r="22" spans="1:3" x14ac:dyDescent="0.25">
      <c r="A22" s="23">
        <v>2041</v>
      </c>
      <c r="B22" s="2" t="s">
        <v>434</v>
      </c>
      <c r="C22" s="2" t="s">
        <v>167</v>
      </c>
    </row>
    <row r="23" spans="1:3" x14ac:dyDescent="0.25">
      <c r="A23" s="23">
        <v>2043</v>
      </c>
      <c r="B23" s="2" t="s">
        <v>435</v>
      </c>
      <c r="C23" s="2" t="s">
        <v>168</v>
      </c>
    </row>
    <row r="24" spans="1:3" x14ac:dyDescent="0.25">
      <c r="A24" s="23">
        <v>2044</v>
      </c>
      <c r="B24" s="2" t="s">
        <v>436</v>
      </c>
      <c r="C24" s="2" t="s">
        <v>169</v>
      </c>
    </row>
    <row r="25" spans="1:3" x14ac:dyDescent="0.25">
      <c r="A25" s="23">
        <v>2045</v>
      </c>
      <c r="B25" s="2" t="s">
        <v>437</v>
      </c>
      <c r="C25" s="2" t="s">
        <v>170</v>
      </c>
    </row>
    <row r="26" spans="1:3" x14ac:dyDescent="0.25">
      <c r="A26" s="23">
        <v>2046</v>
      </c>
      <c r="B26" s="2" t="s">
        <v>438</v>
      </c>
      <c r="C26" s="2" t="s">
        <v>171</v>
      </c>
    </row>
    <row r="27" spans="1:3" x14ac:dyDescent="0.25">
      <c r="A27" s="23">
        <v>2048</v>
      </c>
      <c r="B27" s="2" t="s">
        <v>439</v>
      </c>
      <c r="C27" s="2" t="s">
        <v>172</v>
      </c>
    </row>
    <row r="28" spans="1:3" x14ac:dyDescent="0.25">
      <c r="A28" s="23">
        <v>2049</v>
      </c>
      <c r="B28" s="2" t="s">
        <v>440</v>
      </c>
      <c r="C28" s="2" t="s">
        <v>173</v>
      </c>
    </row>
    <row r="29" spans="1:3" x14ac:dyDescent="0.25">
      <c r="A29" s="23">
        <v>2050</v>
      </c>
      <c r="B29" s="2" t="s">
        <v>441</v>
      </c>
      <c r="C29" s="2" t="s">
        <v>174</v>
      </c>
    </row>
    <row r="30" spans="1:3" x14ac:dyDescent="0.25">
      <c r="A30" s="23">
        <v>2051</v>
      </c>
      <c r="B30" s="2" t="s">
        <v>442</v>
      </c>
      <c r="C30" s="2" t="s">
        <v>175</v>
      </c>
    </row>
    <row r="31" spans="1:3" x14ac:dyDescent="0.25">
      <c r="A31" s="23">
        <v>2052</v>
      </c>
      <c r="B31" s="2" t="s">
        <v>443</v>
      </c>
      <c r="C31" s="2" t="s">
        <v>176</v>
      </c>
    </row>
    <row r="32" spans="1:3" x14ac:dyDescent="0.25">
      <c r="A32" s="23">
        <v>2053</v>
      </c>
      <c r="B32" s="2" t="s">
        <v>444</v>
      </c>
      <c r="C32" s="2" t="s">
        <v>177</v>
      </c>
    </row>
    <row r="33" spans="1:3" x14ac:dyDescent="0.25">
      <c r="A33" s="23">
        <v>2057</v>
      </c>
      <c r="B33" s="2" t="s">
        <v>445</v>
      </c>
      <c r="C33" s="2" t="s">
        <v>178</v>
      </c>
    </row>
    <row r="34" spans="1:3" x14ac:dyDescent="0.25">
      <c r="A34" s="23">
        <v>2058</v>
      </c>
      <c r="B34" s="2" t="s">
        <v>446</v>
      </c>
      <c r="C34" s="2" t="s">
        <v>179</v>
      </c>
    </row>
    <row r="35" spans="1:3" x14ac:dyDescent="0.25">
      <c r="A35" s="23">
        <v>2060</v>
      </c>
      <c r="B35" s="2" t="s">
        <v>447</v>
      </c>
      <c r="C35" s="2" t="s">
        <v>180</v>
      </c>
    </row>
    <row r="36" spans="1:3" x14ac:dyDescent="0.25">
      <c r="A36" s="23">
        <v>2061</v>
      </c>
      <c r="B36" s="2" t="s">
        <v>448</v>
      </c>
      <c r="C36" s="2" t="s">
        <v>181</v>
      </c>
    </row>
    <row r="37" spans="1:3" x14ac:dyDescent="0.25">
      <c r="A37" s="23">
        <v>2062</v>
      </c>
      <c r="B37" s="2" t="s">
        <v>449</v>
      </c>
      <c r="C37" s="2" t="s">
        <v>182</v>
      </c>
    </row>
    <row r="38" spans="1:3" x14ac:dyDescent="0.25">
      <c r="A38" s="23">
        <v>2068</v>
      </c>
      <c r="B38" s="2" t="s">
        <v>450</v>
      </c>
      <c r="C38" s="2" t="s">
        <v>183</v>
      </c>
    </row>
    <row r="39" spans="1:3" x14ac:dyDescent="0.25">
      <c r="A39" s="23">
        <v>2072</v>
      </c>
      <c r="B39" s="2" t="s">
        <v>451</v>
      </c>
      <c r="C39" s="2" t="s">
        <v>184</v>
      </c>
    </row>
    <row r="40" spans="1:3" x14ac:dyDescent="0.25">
      <c r="A40" s="23">
        <v>2076</v>
      </c>
      <c r="B40" s="2" t="s">
        <v>452</v>
      </c>
      <c r="C40" s="2" t="s">
        <v>185</v>
      </c>
    </row>
    <row r="41" spans="1:3" x14ac:dyDescent="0.25">
      <c r="A41" s="23">
        <v>2079</v>
      </c>
      <c r="B41" s="2" t="s">
        <v>453</v>
      </c>
      <c r="C41" s="2" t="s">
        <v>186</v>
      </c>
    </row>
    <row r="42" spans="1:3" x14ac:dyDescent="0.25">
      <c r="A42" s="23">
        <v>2080</v>
      </c>
      <c r="B42" s="2" t="s">
        <v>454</v>
      </c>
      <c r="C42" s="2" t="s">
        <v>187</v>
      </c>
    </row>
    <row r="43" spans="1:3" x14ac:dyDescent="0.25">
      <c r="A43" s="23">
        <v>2082</v>
      </c>
      <c r="B43" s="2" t="s">
        <v>455</v>
      </c>
      <c r="C43" s="2" t="s">
        <v>188</v>
      </c>
    </row>
    <row r="44" spans="1:3" x14ac:dyDescent="0.25">
      <c r="A44" s="23">
        <v>2083</v>
      </c>
      <c r="B44" s="2" t="s">
        <v>456</v>
      </c>
      <c r="C44" s="2" t="s">
        <v>189</v>
      </c>
    </row>
    <row r="45" spans="1:3" x14ac:dyDescent="0.25">
      <c r="A45" s="23">
        <v>2084</v>
      </c>
      <c r="B45" s="2" t="s">
        <v>457</v>
      </c>
      <c r="C45" s="2" t="s">
        <v>190</v>
      </c>
    </row>
    <row r="46" spans="1:3" x14ac:dyDescent="0.25">
      <c r="A46" s="23">
        <v>2085</v>
      </c>
      <c r="B46" s="2" t="s">
        <v>458</v>
      </c>
      <c r="C46" s="2" t="s">
        <v>191</v>
      </c>
    </row>
    <row r="47" spans="1:3" x14ac:dyDescent="0.25">
      <c r="A47" s="23">
        <v>2086</v>
      </c>
      <c r="B47" s="2" t="s">
        <v>459</v>
      </c>
      <c r="C47" s="2" t="s">
        <v>192</v>
      </c>
    </row>
    <row r="48" spans="1:3" x14ac:dyDescent="0.25">
      <c r="A48" s="23">
        <v>2089</v>
      </c>
      <c r="B48" s="2" t="s">
        <v>460</v>
      </c>
      <c r="C48" s="2" t="s">
        <v>193</v>
      </c>
    </row>
    <row r="49" spans="1:3" x14ac:dyDescent="0.25">
      <c r="A49" s="23">
        <v>2091</v>
      </c>
      <c r="B49" s="2" t="s">
        <v>461</v>
      </c>
      <c r="C49" s="2" t="s">
        <v>194</v>
      </c>
    </row>
    <row r="50" spans="1:3" x14ac:dyDescent="0.25">
      <c r="A50" s="23">
        <v>2092</v>
      </c>
      <c r="B50" s="2" t="s">
        <v>462</v>
      </c>
      <c r="C50" s="2" t="s">
        <v>195</v>
      </c>
    </row>
    <row r="51" spans="1:3" x14ac:dyDescent="0.25">
      <c r="A51" s="23">
        <v>2095</v>
      </c>
      <c r="B51" s="2" t="s">
        <v>463</v>
      </c>
      <c r="C51" s="2" t="s">
        <v>196</v>
      </c>
    </row>
    <row r="52" spans="1:3" x14ac:dyDescent="0.25">
      <c r="A52" s="23">
        <v>2097</v>
      </c>
      <c r="B52" s="2" t="s">
        <v>464</v>
      </c>
      <c r="C52" s="2" t="s">
        <v>197</v>
      </c>
    </row>
    <row r="53" spans="1:3" x14ac:dyDescent="0.25">
      <c r="A53" s="23">
        <v>2101</v>
      </c>
      <c r="B53" s="2" t="s">
        <v>465</v>
      </c>
      <c r="C53" s="2" t="s">
        <v>198</v>
      </c>
    </row>
    <row r="54" spans="1:3" x14ac:dyDescent="0.25">
      <c r="A54" s="23">
        <v>2102</v>
      </c>
      <c r="B54" s="2" t="s">
        <v>466</v>
      </c>
      <c r="C54" s="2" t="s">
        <v>199</v>
      </c>
    </row>
    <row r="55" spans="1:3" x14ac:dyDescent="0.25">
      <c r="A55" s="23">
        <v>2103</v>
      </c>
      <c r="B55" s="2" t="s">
        <v>467</v>
      </c>
      <c r="C55" s="2" t="s">
        <v>200</v>
      </c>
    </row>
    <row r="56" spans="1:3" x14ac:dyDescent="0.25">
      <c r="A56" s="23">
        <v>2104</v>
      </c>
      <c r="B56" s="2" t="s">
        <v>468</v>
      </c>
      <c r="C56" s="2" t="s">
        <v>201</v>
      </c>
    </row>
    <row r="57" spans="1:3" x14ac:dyDescent="0.25">
      <c r="A57" s="23">
        <v>2105</v>
      </c>
      <c r="B57" s="2" t="s">
        <v>469</v>
      </c>
      <c r="C57" s="2" t="s">
        <v>202</v>
      </c>
    </row>
    <row r="58" spans="1:3" x14ac:dyDescent="0.25">
      <c r="A58" s="23">
        <v>2106</v>
      </c>
      <c r="B58" s="2" t="s">
        <v>470</v>
      </c>
      <c r="C58" s="2" t="s">
        <v>203</v>
      </c>
    </row>
    <row r="59" spans="1:3" x14ac:dyDescent="0.25">
      <c r="A59" s="23">
        <v>2107</v>
      </c>
      <c r="B59" s="2" t="s">
        <v>471</v>
      </c>
      <c r="C59" s="2" t="s">
        <v>204</v>
      </c>
    </row>
    <row r="60" spans="1:3" x14ac:dyDescent="0.25">
      <c r="A60" s="23">
        <v>2109</v>
      </c>
      <c r="B60" s="2" t="s">
        <v>472</v>
      </c>
      <c r="C60" s="2" t="s">
        <v>205</v>
      </c>
    </row>
    <row r="61" spans="1:3" x14ac:dyDescent="0.25">
      <c r="A61" s="23">
        <v>2113</v>
      </c>
      <c r="B61" s="2" t="s">
        <v>473</v>
      </c>
      <c r="C61" s="2" t="s">
        <v>206</v>
      </c>
    </row>
    <row r="62" spans="1:3" x14ac:dyDescent="0.25">
      <c r="A62" s="23">
        <v>2115</v>
      </c>
      <c r="B62" s="2" t="s">
        <v>474</v>
      </c>
      <c r="C62" s="2" t="s">
        <v>207</v>
      </c>
    </row>
    <row r="63" spans="1:3" x14ac:dyDescent="0.25">
      <c r="A63" s="23">
        <v>2124</v>
      </c>
      <c r="B63" s="2" t="s">
        <v>475</v>
      </c>
      <c r="C63" s="2" t="s">
        <v>208</v>
      </c>
    </row>
    <row r="64" spans="1:3" x14ac:dyDescent="0.25">
      <c r="A64" s="23">
        <v>2125</v>
      </c>
      <c r="B64" s="2" t="s">
        <v>476</v>
      </c>
      <c r="C64" s="2" t="s">
        <v>209</v>
      </c>
    </row>
    <row r="65" spans="1:3" x14ac:dyDescent="0.25">
      <c r="A65" s="23">
        <v>2126</v>
      </c>
      <c r="B65" s="2" t="s">
        <v>477</v>
      </c>
      <c r="C65" s="2" t="s">
        <v>210</v>
      </c>
    </row>
    <row r="66" spans="1:3" x14ac:dyDescent="0.25">
      <c r="A66" s="23">
        <v>2131</v>
      </c>
      <c r="B66" s="2" t="s">
        <v>478</v>
      </c>
      <c r="C66" s="2" t="s">
        <v>211</v>
      </c>
    </row>
    <row r="67" spans="1:3" x14ac:dyDescent="0.25">
      <c r="A67" s="23">
        <v>2132</v>
      </c>
      <c r="B67" s="2" t="s">
        <v>479</v>
      </c>
      <c r="C67" s="2" t="s">
        <v>212</v>
      </c>
    </row>
    <row r="68" spans="1:3" x14ac:dyDescent="0.25">
      <c r="A68" s="23">
        <v>2138</v>
      </c>
      <c r="B68" s="2" t="s">
        <v>480</v>
      </c>
      <c r="C68" s="23" t="s">
        <v>213</v>
      </c>
    </row>
    <row r="69" spans="1:3" x14ac:dyDescent="0.25">
      <c r="A69" s="23">
        <v>2139</v>
      </c>
      <c r="B69" s="2" t="s">
        <v>481</v>
      </c>
      <c r="C69" s="2" t="s">
        <v>214</v>
      </c>
    </row>
    <row r="70" spans="1:3" x14ac:dyDescent="0.25">
      <c r="A70" s="23">
        <v>2141</v>
      </c>
      <c r="B70" s="2" t="s">
        <v>482</v>
      </c>
      <c r="C70" s="2" t="s">
        <v>215</v>
      </c>
    </row>
    <row r="71" spans="1:3" x14ac:dyDescent="0.25">
      <c r="A71" s="23">
        <v>2142</v>
      </c>
      <c r="B71" s="2" t="s">
        <v>483</v>
      </c>
      <c r="C71" s="2" t="s">
        <v>216</v>
      </c>
    </row>
    <row r="72" spans="1:3" x14ac:dyDescent="0.25">
      <c r="A72" s="23">
        <v>2146</v>
      </c>
      <c r="B72" s="2" t="s">
        <v>484</v>
      </c>
      <c r="C72" s="2" t="s">
        <v>217</v>
      </c>
    </row>
    <row r="73" spans="1:3" x14ac:dyDescent="0.25">
      <c r="A73" s="23">
        <v>2149</v>
      </c>
      <c r="B73" s="2" t="s">
        <v>485</v>
      </c>
      <c r="C73" s="2" t="s">
        <v>218</v>
      </c>
    </row>
    <row r="74" spans="1:3" x14ac:dyDescent="0.25">
      <c r="A74" s="23">
        <v>2150</v>
      </c>
      <c r="B74" s="2" t="s">
        <v>486</v>
      </c>
      <c r="C74" s="2" t="s">
        <v>219</v>
      </c>
    </row>
    <row r="75" spans="1:3" x14ac:dyDescent="0.25">
      <c r="A75" s="23">
        <v>2151</v>
      </c>
      <c r="B75" s="2" t="s">
        <v>487</v>
      </c>
      <c r="C75" s="2" t="s">
        <v>220</v>
      </c>
    </row>
    <row r="76" spans="1:3" x14ac:dyDescent="0.25">
      <c r="A76" s="23">
        <v>2153</v>
      </c>
      <c r="B76" s="2" t="s">
        <v>488</v>
      </c>
      <c r="C76" s="2" t="s">
        <v>221</v>
      </c>
    </row>
    <row r="77" spans="1:3" x14ac:dyDescent="0.25">
      <c r="A77" s="23">
        <v>2157</v>
      </c>
      <c r="B77" s="2" t="s">
        <v>489</v>
      </c>
      <c r="C77" s="2" t="s">
        <v>222</v>
      </c>
    </row>
    <row r="78" spans="1:3" x14ac:dyDescent="0.25">
      <c r="A78" s="23">
        <v>2159</v>
      </c>
      <c r="B78" s="2" t="s">
        <v>490</v>
      </c>
      <c r="C78" s="2" t="s">
        <v>223</v>
      </c>
    </row>
    <row r="79" spans="1:3" x14ac:dyDescent="0.25">
      <c r="A79" s="23">
        <v>2160</v>
      </c>
      <c r="B79" s="2" t="s">
        <v>491</v>
      </c>
      <c r="C79" s="2" t="s">
        <v>224</v>
      </c>
    </row>
    <row r="80" spans="1:3" x14ac:dyDescent="0.25">
      <c r="A80" s="23">
        <v>2161</v>
      </c>
      <c r="B80" s="2" t="s">
        <v>492</v>
      </c>
      <c r="C80" s="2" t="s">
        <v>225</v>
      </c>
    </row>
    <row r="81" spans="1:3" x14ac:dyDescent="0.25">
      <c r="A81" s="23">
        <v>2169</v>
      </c>
      <c r="B81" s="2" t="s">
        <v>493</v>
      </c>
      <c r="C81" s="2" t="s">
        <v>226</v>
      </c>
    </row>
    <row r="82" spans="1:3" x14ac:dyDescent="0.25">
      <c r="A82" s="23">
        <v>2172</v>
      </c>
      <c r="B82" s="2" t="s">
        <v>494</v>
      </c>
      <c r="C82" s="2" t="s">
        <v>227</v>
      </c>
    </row>
    <row r="83" spans="1:3" x14ac:dyDescent="0.25">
      <c r="A83" s="23">
        <v>2173</v>
      </c>
      <c r="B83" s="2" t="s">
        <v>495</v>
      </c>
      <c r="C83" s="2" t="s">
        <v>228</v>
      </c>
    </row>
    <row r="84" spans="1:3" x14ac:dyDescent="0.25">
      <c r="A84" s="23">
        <v>2174</v>
      </c>
      <c r="B84" s="2" t="s">
        <v>496</v>
      </c>
      <c r="C84" s="2" t="s">
        <v>229</v>
      </c>
    </row>
    <row r="85" spans="1:3" x14ac:dyDescent="0.25">
      <c r="A85" s="23">
        <v>2175</v>
      </c>
      <c r="B85" s="2" t="s">
        <v>497</v>
      </c>
      <c r="C85" s="2" t="s">
        <v>230</v>
      </c>
    </row>
    <row r="86" spans="1:3" x14ac:dyDescent="0.25">
      <c r="A86" s="23">
        <v>2177</v>
      </c>
      <c r="B86" s="2" t="s">
        <v>498</v>
      </c>
      <c r="C86" s="2" t="s">
        <v>231</v>
      </c>
    </row>
    <row r="87" spans="1:3" x14ac:dyDescent="0.25">
      <c r="A87" s="23">
        <v>2178</v>
      </c>
      <c r="B87" s="2" t="s">
        <v>499</v>
      </c>
      <c r="C87" s="2" t="s">
        <v>232</v>
      </c>
    </row>
    <row r="88" spans="1:3" x14ac:dyDescent="0.25">
      <c r="A88" s="23">
        <v>2179</v>
      </c>
      <c r="B88" s="2" t="s">
        <v>500</v>
      </c>
      <c r="C88" s="2" t="s">
        <v>233</v>
      </c>
    </row>
    <row r="89" spans="1:3" x14ac:dyDescent="0.25">
      <c r="A89" s="23">
        <v>2181</v>
      </c>
      <c r="B89" s="2" t="s">
        <v>501</v>
      </c>
      <c r="C89" s="2" t="s">
        <v>234</v>
      </c>
    </row>
    <row r="90" spans="1:3" x14ac:dyDescent="0.25">
      <c r="A90" s="23">
        <v>2182</v>
      </c>
      <c r="B90" s="2" t="s">
        <v>502</v>
      </c>
      <c r="C90" s="2" t="s">
        <v>235</v>
      </c>
    </row>
    <row r="91" spans="1:3" x14ac:dyDescent="0.25">
      <c r="A91" s="23">
        <v>2186</v>
      </c>
      <c r="B91" s="2" t="s">
        <v>503</v>
      </c>
      <c r="C91" s="2" t="s">
        <v>236</v>
      </c>
    </row>
    <row r="92" spans="1:3" x14ac:dyDescent="0.25">
      <c r="A92" s="23">
        <v>2187</v>
      </c>
      <c r="B92" s="2" t="s">
        <v>504</v>
      </c>
      <c r="C92" s="2" t="s">
        <v>237</v>
      </c>
    </row>
    <row r="93" spans="1:3" x14ac:dyDescent="0.25">
      <c r="A93" s="23">
        <v>2190</v>
      </c>
      <c r="B93" s="2" t="s">
        <v>505</v>
      </c>
      <c r="C93" s="2" t="s">
        <v>238</v>
      </c>
    </row>
    <row r="94" spans="1:3" x14ac:dyDescent="0.25">
      <c r="A94" s="23">
        <v>2191</v>
      </c>
      <c r="B94" s="2" t="s">
        <v>506</v>
      </c>
      <c r="C94" s="2" t="s">
        <v>239</v>
      </c>
    </row>
    <row r="95" spans="1:3" x14ac:dyDescent="0.25">
      <c r="A95" s="23">
        <v>2196</v>
      </c>
      <c r="B95" s="2" t="s">
        <v>507</v>
      </c>
      <c r="C95" s="2" t="s">
        <v>240</v>
      </c>
    </row>
    <row r="96" spans="1:3" x14ac:dyDescent="0.25">
      <c r="A96" s="23">
        <v>2201</v>
      </c>
      <c r="B96" s="2" t="s">
        <v>508</v>
      </c>
      <c r="C96" s="2" t="s">
        <v>241</v>
      </c>
    </row>
    <row r="97" spans="1:3" x14ac:dyDescent="0.25">
      <c r="A97" s="23">
        <v>2202</v>
      </c>
      <c r="B97" s="2" t="s">
        <v>509</v>
      </c>
      <c r="C97" s="2" t="s">
        <v>242</v>
      </c>
    </row>
    <row r="98" spans="1:3" x14ac:dyDescent="0.25">
      <c r="A98" s="23">
        <v>2210</v>
      </c>
      <c r="B98" s="2" t="s">
        <v>510</v>
      </c>
      <c r="C98" s="2" t="s">
        <v>243</v>
      </c>
    </row>
    <row r="99" spans="1:3" x14ac:dyDescent="0.25">
      <c r="A99" s="23">
        <v>2211</v>
      </c>
      <c r="B99" s="2" t="s">
        <v>511</v>
      </c>
      <c r="C99" s="2" t="s">
        <v>244</v>
      </c>
    </row>
    <row r="100" spans="1:3" x14ac:dyDescent="0.25">
      <c r="A100" s="23">
        <v>2213</v>
      </c>
      <c r="B100" s="2" t="s">
        <v>512</v>
      </c>
      <c r="C100" s="2" t="s">
        <v>245</v>
      </c>
    </row>
    <row r="101" spans="1:3" x14ac:dyDescent="0.25">
      <c r="A101" s="23">
        <v>2219</v>
      </c>
      <c r="B101" s="2" t="s">
        <v>513</v>
      </c>
      <c r="C101" s="2" t="s">
        <v>246</v>
      </c>
    </row>
    <row r="102" spans="1:3" x14ac:dyDescent="0.25">
      <c r="A102" s="23">
        <v>2223</v>
      </c>
      <c r="B102" s="2" t="s">
        <v>514</v>
      </c>
      <c r="C102" s="2" t="s">
        <v>247</v>
      </c>
    </row>
    <row r="103" spans="1:3" x14ac:dyDescent="0.25">
      <c r="A103" s="23">
        <v>2224</v>
      </c>
      <c r="B103" s="2" t="s">
        <v>515</v>
      </c>
      <c r="C103" s="2" t="s">
        <v>248</v>
      </c>
    </row>
    <row r="104" spans="1:3" x14ac:dyDescent="0.25">
      <c r="A104" s="23">
        <v>2227</v>
      </c>
      <c r="B104" s="2" t="s">
        <v>516</v>
      </c>
      <c r="C104" s="2" t="s">
        <v>249</v>
      </c>
    </row>
    <row r="105" spans="1:3" x14ac:dyDescent="0.25">
      <c r="A105" s="23">
        <v>2228</v>
      </c>
      <c r="B105" s="2" t="s">
        <v>517</v>
      </c>
      <c r="C105" s="2" t="s">
        <v>250</v>
      </c>
    </row>
    <row r="106" spans="1:3" x14ac:dyDescent="0.25">
      <c r="A106" s="23">
        <v>2229</v>
      </c>
      <c r="B106" s="2" t="s">
        <v>518</v>
      </c>
      <c r="C106" s="2" t="s">
        <v>251</v>
      </c>
    </row>
    <row r="107" spans="1:3" x14ac:dyDescent="0.25">
      <c r="A107" s="23">
        <v>2239</v>
      </c>
      <c r="B107" s="2" t="s">
        <v>519</v>
      </c>
      <c r="C107" s="2" t="s">
        <v>252</v>
      </c>
    </row>
    <row r="108" spans="1:3" x14ac:dyDescent="0.25">
      <c r="A108" s="23">
        <v>2242</v>
      </c>
      <c r="B108" s="2" t="s">
        <v>520</v>
      </c>
      <c r="C108" s="2" t="s">
        <v>253</v>
      </c>
    </row>
    <row r="109" spans="1:3" x14ac:dyDescent="0.25">
      <c r="A109" s="23">
        <v>2243</v>
      </c>
      <c r="B109" s="2" t="s">
        <v>521</v>
      </c>
      <c r="C109" s="2" t="s">
        <v>254</v>
      </c>
    </row>
    <row r="110" spans="1:3" x14ac:dyDescent="0.25">
      <c r="A110" s="23">
        <v>2244</v>
      </c>
      <c r="B110" s="2" t="s">
        <v>522</v>
      </c>
      <c r="C110" s="2" t="s">
        <v>255</v>
      </c>
    </row>
    <row r="111" spans="1:3" x14ac:dyDescent="0.25">
      <c r="A111" s="23">
        <v>2245</v>
      </c>
      <c r="B111" s="2" t="s">
        <v>523</v>
      </c>
      <c r="C111" s="2" t="s">
        <v>256</v>
      </c>
    </row>
    <row r="112" spans="1:3" x14ac:dyDescent="0.25">
      <c r="A112" s="23">
        <v>2253</v>
      </c>
      <c r="B112" s="2" t="s">
        <v>524</v>
      </c>
      <c r="C112" s="2" t="s">
        <v>257</v>
      </c>
    </row>
    <row r="113" spans="1:3" x14ac:dyDescent="0.25">
      <c r="A113" s="23">
        <v>2254</v>
      </c>
      <c r="B113" s="2" t="s">
        <v>525</v>
      </c>
      <c r="C113" s="23" t="s">
        <v>258</v>
      </c>
    </row>
    <row r="114" spans="1:3" x14ac:dyDescent="0.25">
      <c r="A114" s="23">
        <v>2255</v>
      </c>
      <c r="B114" s="2" t="s">
        <v>526</v>
      </c>
      <c r="C114" s="2" t="s">
        <v>259</v>
      </c>
    </row>
    <row r="115" spans="1:3" x14ac:dyDescent="0.25">
      <c r="A115" s="23">
        <v>2257</v>
      </c>
      <c r="B115" s="2" t="s">
        <v>527</v>
      </c>
      <c r="C115" s="2" t="s">
        <v>260</v>
      </c>
    </row>
    <row r="116" spans="1:3" x14ac:dyDescent="0.25">
      <c r="A116" s="23">
        <v>2258</v>
      </c>
      <c r="B116" s="2" t="s">
        <v>528</v>
      </c>
      <c r="C116" s="2" t="s">
        <v>261</v>
      </c>
    </row>
    <row r="117" spans="1:3" x14ac:dyDescent="0.25">
      <c r="A117" s="23">
        <v>2260</v>
      </c>
      <c r="B117" s="2" t="s">
        <v>529</v>
      </c>
      <c r="C117" s="23" t="s">
        <v>262</v>
      </c>
    </row>
    <row r="118" spans="1:3" x14ac:dyDescent="0.25">
      <c r="A118" s="23">
        <v>2262</v>
      </c>
      <c r="B118" s="2" t="s">
        <v>530</v>
      </c>
      <c r="C118" s="2" t="s">
        <v>263</v>
      </c>
    </row>
    <row r="119" spans="1:3" x14ac:dyDescent="0.25">
      <c r="A119" s="23">
        <v>2266</v>
      </c>
      <c r="B119" s="2" t="s">
        <v>531</v>
      </c>
      <c r="C119" s="2" t="s">
        <v>264</v>
      </c>
    </row>
    <row r="120" spans="1:3" x14ac:dyDescent="0.25">
      <c r="A120" s="23">
        <v>2268</v>
      </c>
      <c r="B120" s="2" t="s">
        <v>532</v>
      </c>
      <c r="C120" s="2" t="s">
        <v>265</v>
      </c>
    </row>
    <row r="121" spans="1:3" x14ac:dyDescent="0.25">
      <c r="A121" s="23">
        <v>2269</v>
      </c>
      <c r="B121" s="2" t="s">
        <v>533</v>
      </c>
      <c r="C121" s="2" t="s">
        <v>266</v>
      </c>
    </row>
    <row r="122" spans="1:3" x14ac:dyDescent="0.25">
      <c r="A122" s="23">
        <v>2270</v>
      </c>
      <c r="B122" s="2" t="s">
        <v>534</v>
      </c>
      <c r="C122" s="2" t="s">
        <v>267</v>
      </c>
    </row>
    <row r="123" spans="1:3" x14ac:dyDescent="0.25">
      <c r="A123" s="23">
        <v>2274</v>
      </c>
      <c r="B123" s="2" t="s">
        <v>535</v>
      </c>
      <c r="C123" s="2" t="s">
        <v>268</v>
      </c>
    </row>
    <row r="124" spans="1:3" x14ac:dyDescent="0.25">
      <c r="A124" s="23">
        <v>2275</v>
      </c>
      <c r="B124" s="2" t="s">
        <v>536</v>
      </c>
      <c r="C124" s="2" t="s">
        <v>269</v>
      </c>
    </row>
    <row r="125" spans="1:3" x14ac:dyDescent="0.25">
      <c r="A125" s="23">
        <v>2276</v>
      </c>
      <c r="B125" s="2" t="s">
        <v>537</v>
      </c>
      <c r="C125" s="2" t="s">
        <v>270</v>
      </c>
    </row>
    <row r="126" spans="1:3" x14ac:dyDescent="0.25">
      <c r="A126" s="23">
        <v>2277</v>
      </c>
      <c r="B126" s="2" t="s">
        <v>538</v>
      </c>
      <c r="C126" s="2" t="s">
        <v>271</v>
      </c>
    </row>
    <row r="127" spans="1:3" x14ac:dyDescent="0.25">
      <c r="A127" s="23">
        <v>2278</v>
      </c>
      <c r="B127" s="2" t="s">
        <v>539</v>
      </c>
      <c r="C127" s="2" t="s">
        <v>272</v>
      </c>
    </row>
    <row r="128" spans="1:3" x14ac:dyDescent="0.25">
      <c r="A128" s="23">
        <v>2279</v>
      </c>
      <c r="B128" s="2" t="s">
        <v>540</v>
      </c>
      <c r="C128" s="2" t="s">
        <v>273</v>
      </c>
    </row>
    <row r="129" spans="1:3" x14ac:dyDescent="0.25">
      <c r="A129" s="23">
        <v>2283</v>
      </c>
      <c r="B129" s="2" t="s">
        <v>541</v>
      </c>
      <c r="C129" s="2" t="s">
        <v>274</v>
      </c>
    </row>
    <row r="130" spans="1:3" x14ac:dyDescent="0.25">
      <c r="A130" s="23">
        <v>2285</v>
      </c>
      <c r="B130" s="2" t="s">
        <v>542</v>
      </c>
      <c r="C130" s="2" t="s">
        <v>275</v>
      </c>
    </row>
    <row r="131" spans="1:3" x14ac:dyDescent="0.25">
      <c r="A131" s="23">
        <v>2286</v>
      </c>
      <c r="B131" s="2" t="s">
        <v>543</v>
      </c>
      <c r="C131" s="2" t="s">
        <v>276</v>
      </c>
    </row>
    <row r="132" spans="1:3" x14ac:dyDescent="0.25">
      <c r="A132" s="23">
        <v>2288</v>
      </c>
      <c r="B132" s="2" t="s">
        <v>544</v>
      </c>
      <c r="C132" s="2" t="s">
        <v>277</v>
      </c>
    </row>
    <row r="133" spans="1:3" x14ac:dyDescent="0.25">
      <c r="A133" s="23">
        <v>2289</v>
      </c>
      <c r="B133" s="2" t="s">
        <v>545</v>
      </c>
      <c r="C133" s="2" t="s">
        <v>278</v>
      </c>
    </row>
    <row r="134" spans="1:3" x14ac:dyDescent="0.25">
      <c r="A134" s="23">
        <v>2290</v>
      </c>
      <c r="B134" s="2" t="s">
        <v>546</v>
      </c>
      <c r="C134" s="2" t="s">
        <v>279</v>
      </c>
    </row>
    <row r="135" spans="1:3" x14ac:dyDescent="0.25">
      <c r="A135" s="23">
        <v>2293</v>
      </c>
      <c r="B135" s="2" t="s">
        <v>547</v>
      </c>
      <c r="C135" s="2" t="s">
        <v>280</v>
      </c>
    </row>
    <row r="136" spans="1:3" x14ac:dyDescent="0.25">
      <c r="A136" s="23">
        <v>2296</v>
      </c>
      <c r="B136" s="2" t="s">
        <v>548</v>
      </c>
      <c r="C136" s="2" t="s">
        <v>281</v>
      </c>
    </row>
    <row r="137" spans="1:3" x14ac:dyDescent="0.25">
      <c r="A137" s="23">
        <v>2306</v>
      </c>
      <c r="B137" s="2" t="s">
        <v>549</v>
      </c>
      <c r="C137" s="2" t="s">
        <v>282</v>
      </c>
    </row>
    <row r="138" spans="1:3" x14ac:dyDescent="0.25">
      <c r="A138" s="23">
        <v>2307</v>
      </c>
      <c r="B138" s="2" t="s">
        <v>550</v>
      </c>
      <c r="C138" s="2" t="s">
        <v>283</v>
      </c>
    </row>
    <row r="139" spans="1:3" x14ac:dyDescent="0.25">
      <c r="A139" s="23">
        <v>2310</v>
      </c>
      <c r="B139" s="2" t="s">
        <v>551</v>
      </c>
      <c r="C139" s="2" t="s">
        <v>284</v>
      </c>
    </row>
    <row r="140" spans="1:3" x14ac:dyDescent="0.25">
      <c r="A140" s="23">
        <v>2314</v>
      </c>
      <c r="B140" s="2" t="s">
        <v>552</v>
      </c>
      <c r="C140" s="2" t="s">
        <v>285</v>
      </c>
    </row>
    <row r="141" spans="1:3" x14ac:dyDescent="0.25">
      <c r="A141" s="23">
        <v>2315</v>
      </c>
      <c r="B141" s="2" t="s">
        <v>553</v>
      </c>
      <c r="C141" s="2" t="s">
        <v>286</v>
      </c>
    </row>
    <row r="142" spans="1:3" x14ac:dyDescent="0.25">
      <c r="A142" s="23">
        <v>2317</v>
      </c>
      <c r="B142" s="2" t="s">
        <v>554</v>
      </c>
      <c r="C142" s="2" t="s">
        <v>420</v>
      </c>
    </row>
    <row r="143" spans="1:3" x14ac:dyDescent="0.25">
      <c r="A143" s="23">
        <v>2321</v>
      </c>
      <c r="B143" s="2" t="s">
        <v>555</v>
      </c>
      <c r="C143" s="2" t="s">
        <v>287</v>
      </c>
    </row>
    <row r="144" spans="1:3" x14ac:dyDescent="0.25">
      <c r="A144" s="23">
        <v>2326</v>
      </c>
      <c r="B144" s="2" t="s">
        <v>556</v>
      </c>
      <c r="C144" s="2" t="s">
        <v>288</v>
      </c>
    </row>
    <row r="145" spans="1:3" x14ac:dyDescent="0.25">
      <c r="A145" s="23">
        <v>2329</v>
      </c>
      <c r="B145" s="2" t="s">
        <v>557</v>
      </c>
      <c r="C145" s="2" t="s">
        <v>289</v>
      </c>
    </row>
    <row r="146" spans="1:3" x14ac:dyDescent="0.25">
      <c r="A146" s="23">
        <v>2332</v>
      </c>
      <c r="B146" s="2" t="s">
        <v>558</v>
      </c>
      <c r="C146" s="2" t="s">
        <v>290</v>
      </c>
    </row>
    <row r="147" spans="1:3" x14ac:dyDescent="0.25">
      <c r="A147" s="23">
        <v>2333</v>
      </c>
      <c r="B147" s="2" t="s">
        <v>559</v>
      </c>
      <c r="C147" s="2" t="s">
        <v>291</v>
      </c>
    </row>
    <row r="148" spans="1:3" x14ac:dyDescent="0.25">
      <c r="A148" s="23">
        <v>2336</v>
      </c>
      <c r="B148" s="2" t="s">
        <v>560</v>
      </c>
      <c r="C148" s="2" t="s">
        <v>292</v>
      </c>
    </row>
    <row r="149" spans="1:3" x14ac:dyDescent="0.25">
      <c r="A149" s="23">
        <v>2338</v>
      </c>
      <c r="B149" s="2" t="s">
        <v>561</v>
      </c>
      <c r="C149" s="2" t="s">
        <v>293</v>
      </c>
    </row>
    <row r="150" spans="1:3" x14ac:dyDescent="0.25">
      <c r="A150" s="23">
        <v>2344</v>
      </c>
      <c r="B150" s="2" t="s">
        <v>562</v>
      </c>
      <c r="C150" s="2" t="s">
        <v>294</v>
      </c>
    </row>
    <row r="151" spans="1:3" x14ac:dyDescent="0.25">
      <c r="A151" s="23">
        <v>2349</v>
      </c>
      <c r="B151" s="2" t="s">
        <v>563</v>
      </c>
      <c r="C151" s="2" t="s">
        <v>295</v>
      </c>
    </row>
    <row r="152" spans="1:3" x14ac:dyDescent="0.25">
      <c r="A152" s="23">
        <v>2351</v>
      </c>
      <c r="B152" s="2" t="s">
        <v>564</v>
      </c>
      <c r="C152" s="2" t="s">
        <v>296</v>
      </c>
    </row>
    <row r="153" spans="1:3" x14ac:dyDescent="0.25">
      <c r="A153" s="23">
        <v>2358</v>
      </c>
      <c r="B153" s="2" t="s">
        <v>565</v>
      </c>
      <c r="C153" s="2" t="s">
        <v>297</v>
      </c>
    </row>
    <row r="154" spans="1:3" x14ac:dyDescent="0.25">
      <c r="A154" s="23">
        <v>2359</v>
      </c>
      <c r="B154" s="2" t="s">
        <v>566</v>
      </c>
      <c r="C154" s="2" t="s">
        <v>298</v>
      </c>
    </row>
    <row r="155" spans="1:3" x14ac:dyDescent="0.25">
      <c r="A155" s="23">
        <v>2361</v>
      </c>
      <c r="B155" s="2" t="s">
        <v>567</v>
      </c>
      <c r="C155" s="2" t="s">
        <v>299</v>
      </c>
    </row>
    <row r="156" spans="1:3" x14ac:dyDescent="0.25">
      <c r="A156" s="23">
        <v>2362</v>
      </c>
      <c r="B156" s="2" t="s">
        <v>568</v>
      </c>
      <c r="C156" s="2" t="s">
        <v>300</v>
      </c>
    </row>
    <row r="157" spans="1:3" x14ac:dyDescent="0.25">
      <c r="A157" s="23">
        <v>2368</v>
      </c>
      <c r="B157" s="2" t="s">
        <v>569</v>
      </c>
      <c r="C157" s="2" t="s">
        <v>301</v>
      </c>
    </row>
    <row r="158" spans="1:3" x14ac:dyDescent="0.25">
      <c r="A158" s="23">
        <v>2372</v>
      </c>
      <c r="B158" s="2" t="s">
        <v>570</v>
      </c>
      <c r="C158" s="2" t="s">
        <v>302</v>
      </c>
    </row>
    <row r="159" spans="1:3" x14ac:dyDescent="0.25">
      <c r="A159" s="23">
        <v>2373</v>
      </c>
      <c r="B159" s="2" t="s">
        <v>571</v>
      </c>
      <c r="C159" s="2" t="s">
        <v>303</v>
      </c>
    </row>
    <row r="160" spans="1:3" x14ac:dyDescent="0.25">
      <c r="A160" s="23">
        <v>2375</v>
      </c>
      <c r="B160" s="2" t="s">
        <v>572</v>
      </c>
      <c r="C160" s="2" t="s">
        <v>304</v>
      </c>
    </row>
    <row r="161" spans="1:3" x14ac:dyDescent="0.25">
      <c r="A161" s="23">
        <v>2377</v>
      </c>
      <c r="B161" s="2" t="s">
        <v>573</v>
      </c>
      <c r="C161" s="2" t="s">
        <v>305</v>
      </c>
    </row>
    <row r="162" spans="1:3" x14ac:dyDescent="0.25">
      <c r="A162" s="23">
        <v>2511</v>
      </c>
      <c r="B162" s="2" t="s">
        <v>574</v>
      </c>
      <c r="C162" s="2" t="s">
        <v>306</v>
      </c>
    </row>
    <row r="163" spans="1:3" x14ac:dyDescent="0.25">
      <c r="A163" s="23">
        <v>2618</v>
      </c>
      <c r="B163" s="2" t="s">
        <v>575</v>
      </c>
      <c r="C163" s="2" t="s">
        <v>307</v>
      </c>
    </row>
    <row r="164" spans="1:3" x14ac:dyDescent="0.25">
      <c r="A164" s="23">
        <v>2622</v>
      </c>
      <c r="B164" s="2" t="s">
        <v>576</v>
      </c>
      <c r="C164" s="2" t="s">
        <v>308</v>
      </c>
    </row>
    <row r="165" spans="1:3" x14ac:dyDescent="0.25">
      <c r="A165" s="23">
        <v>2623</v>
      </c>
      <c r="B165" s="2" t="s">
        <v>577</v>
      </c>
      <c r="C165" s="2" t="s">
        <v>309</v>
      </c>
    </row>
    <row r="166" spans="1:3" x14ac:dyDescent="0.25">
      <c r="A166" s="23">
        <v>2624</v>
      </c>
      <c r="B166" s="2" t="s">
        <v>578</v>
      </c>
      <c r="C166" s="2" t="s">
        <v>310</v>
      </c>
    </row>
    <row r="167" spans="1:3" x14ac:dyDescent="0.25">
      <c r="A167" s="23">
        <v>2625</v>
      </c>
      <c r="B167" s="2" t="s">
        <v>579</v>
      </c>
      <c r="C167" s="23" t="s">
        <v>311</v>
      </c>
    </row>
    <row r="168" spans="1:3" x14ac:dyDescent="0.25">
      <c r="A168" s="23">
        <v>2626</v>
      </c>
      <c r="B168" s="2" t="s">
        <v>580</v>
      </c>
      <c r="C168" s="23" t="s">
        <v>312</v>
      </c>
    </row>
    <row r="169" spans="1:3" x14ac:dyDescent="0.25">
      <c r="A169" s="23">
        <v>3002</v>
      </c>
      <c r="B169" s="2" t="s">
        <v>581</v>
      </c>
      <c r="C169" s="23" t="s">
        <v>313</v>
      </c>
    </row>
    <row r="170" spans="1:3" x14ac:dyDescent="0.25">
      <c r="A170" s="23">
        <v>3007</v>
      </c>
      <c r="B170" s="2" t="s">
        <v>582</v>
      </c>
      <c r="C170" s="23" t="s">
        <v>314</v>
      </c>
    </row>
    <row r="171" spans="1:3" x14ac:dyDescent="0.25">
      <c r="A171" s="23">
        <v>3008</v>
      </c>
      <c r="B171" s="2" t="s">
        <v>583</v>
      </c>
      <c r="C171" s="23" t="s">
        <v>315</v>
      </c>
    </row>
    <row r="172" spans="1:3" x14ac:dyDescent="0.25">
      <c r="A172" s="23">
        <v>3009</v>
      </c>
      <c r="B172" s="2" t="s">
        <v>584</v>
      </c>
      <c r="C172" s="23" t="s">
        <v>316</v>
      </c>
    </row>
    <row r="173" spans="1:3" x14ac:dyDescent="0.25">
      <c r="A173" s="23">
        <v>3015</v>
      </c>
      <c r="B173" s="2" t="s">
        <v>585</v>
      </c>
      <c r="C173" s="23" t="s">
        <v>317</v>
      </c>
    </row>
    <row r="174" spans="1:3" x14ac:dyDescent="0.25">
      <c r="A174" s="23">
        <v>3016</v>
      </c>
      <c r="B174" s="2" t="s">
        <v>586</v>
      </c>
      <c r="C174" s="23" t="s">
        <v>318</v>
      </c>
    </row>
    <row r="175" spans="1:3" x14ac:dyDescent="0.25">
      <c r="A175" s="23">
        <v>3017</v>
      </c>
      <c r="B175" s="2" t="s">
        <v>587</v>
      </c>
      <c r="C175" s="23" t="s">
        <v>319</v>
      </c>
    </row>
    <row r="176" spans="1:3" x14ac:dyDescent="0.25">
      <c r="A176" s="23">
        <v>3018</v>
      </c>
      <c r="B176" s="2" t="s">
        <v>588</v>
      </c>
      <c r="C176" s="23" t="s">
        <v>320</v>
      </c>
    </row>
    <row r="177" spans="1:3" x14ac:dyDescent="0.25">
      <c r="A177" s="23">
        <v>3019</v>
      </c>
      <c r="B177" s="2" t="s">
        <v>589</v>
      </c>
      <c r="C177" s="23" t="s">
        <v>321</v>
      </c>
    </row>
    <row r="178" spans="1:3" x14ac:dyDescent="0.25">
      <c r="A178" s="23">
        <v>3022</v>
      </c>
      <c r="B178" s="2" t="s">
        <v>590</v>
      </c>
      <c r="C178" s="23" t="s">
        <v>322</v>
      </c>
    </row>
    <row r="179" spans="1:3" x14ac:dyDescent="0.25">
      <c r="A179" s="23">
        <v>3024</v>
      </c>
      <c r="B179" s="2" t="s">
        <v>591</v>
      </c>
      <c r="C179" s="23" t="s">
        <v>323</v>
      </c>
    </row>
    <row r="180" spans="1:3" x14ac:dyDescent="0.25">
      <c r="A180" s="23">
        <v>3026</v>
      </c>
      <c r="B180" s="2" t="s">
        <v>592</v>
      </c>
      <c r="C180" s="23" t="s">
        <v>324</v>
      </c>
    </row>
    <row r="181" spans="1:3" x14ac:dyDescent="0.25">
      <c r="A181" s="23">
        <v>3027</v>
      </c>
      <c r="B181" s="2" t="s">
        <v>593</v>
      </c>
      <c r="C181" s="23" t="s">
        <v>325</v>
      </c>
    </row>
    <row r="182" spans="1:3" x14ac:dyDescent="0.25">
      <c r="A182" s="23">
        <v>3030</v>
      </c>
      <c r="B182" s="2" t="s">
        <v>594</v>
      </c>
      <c r="C182" s="23" t="s">
        <v>326</v>
      </c>
    </row>
    <row r="183" spans="1:3" x14ac:dyDescent="0.25">
      <c r="A183" s="23">
        <v>3032</v>
      </c>
      <c r="B183" s="2" t="s">
        <v>595</v>
      </c>
      <c r="C183" s="23" t="s">
        <v>327</v>
      </c>
    </row>
    <row r="184" spans="1:3" x14ac:dyDescent="0.25">
      <c r="A184" s="23">
        <v>3033</v>
      </c>
      <c r="B184" s="2" t="s">
        <v>596</v>
      </c>
      <c r="C184" s="23" t="s">
        <v>328</v>
      </c>
    </row>
    <row r="185" spans="1:3" x14ac:dyDescent="0.25">
      <c r="A185" s="23">
        <v>3034</v>
      </c>
      <c r="B185" s="2" t="s">
        <v>597</v>
      </c>
      <c r="C185" s="23" t="s">
        <v>329</v>
      </c>
    </row>
    <row r="186" spans="1:3" x14ac:dyDescent="0.25">
      <c r="A186" s="23">
        <v>3035</v>
      </c>
      <c r="B186" s="2" t="s">
        <v>598</v>
      </c>
      <c r="C186" s="23" t="s">
        <v>330</v>
      </c>
    </row>
    <row r="187" spans="1:3" x14ac:dyDescent="0.25">
      <c r="A187" s="23">
        <v>3036</v>
      </c>
      <c r="B187" s="2" t="s">
        <v>599</v>
      </c>
      <c r="C187" s="23" t="s">
        <v>331</v>
      </c>
    </row>
    <row r="188" spans="1:3" x14ac:dyDescent="0.25">
      <c r="A188" s="23">
        <v>3037</v>
      </c>
      <c r="B188" s="2" t="s">
        <v>600</v>
      </c>
      <c r="C188" s="23" t="s">
        <v>332</v>
      </c>
    </row>
    <row r="189" spans="1:3" x14ac:dyDescent="0.25">
      <c r="A189" s="23">
        <v>3038</v>
      </c>
      <c r="B189" s="2" t="s">
        <v>601</v>
      </c>
      <c r="C189" s="23" t="s">
        <v>333</v>
      </c>
    </row>
    <row r="190" spans="1:3" x14ac:dyDescent="0.25">
      <c r="A190" s="23">
        <v>3039</v>
      </c>
      <c r="B190" s="2" t="s">
        <v>602</v>
      </c>
      <c r="C190" s="23" t="s">
        <v>334</v>
      </c>
    </row>
    <row r="191" spans="1:3" x14ac:dyDescent="0.25">
      <c r="A191" s="23">
        <v>3040</v>
      </c>
      <c r="B191" s="2" t="s">
        <v>603</v>
      </c>
      <c r="C191" s="23" t="s">
        <v>335</v>
      </c>
    </row>
    <row r="192" spans="1:3" x14ac:dyDescent="0.25">
      <c r="A192" s="23">
        <v>3041</v>
      </c>
      <c r="B192" s="2" t="s">
        <v>604</v>
      </c>
      <c r="C192" s="23" t="s">
        <v>336</v>
      </c>
    </row>
    <row r="193" spans="1:3" x14ac:dyDescent="0.25">
      <c r="A193" s="23">
        <v>3042</v>
      </c>
      <c r="B193" s="2" t="s">
        <v>605</v>
      </c>
      <c r="C193" s="23" t="s">
        <v>337</v>
      </c>
    </row>
    <row r="194" spans="1:3" x14ac:dyDescent="0.25">
      <c r="A194" s="23">
        <v>3046</v>
      </c>
      <c r="B194" s="2" t="s">
        <v>606</v>
      </c>
      <c r="C194" s="23" t="s">
        <v>338</v>
      </c>
    </row>
    <row r="195" spans="1:3" x14ac:dyDescent="0.25">
      <c r="A195" s="23">
        <v>3048</v>
      </c>
      <c r="B195" s="2" t="s">
        <v>607</v>
      </c>
      <c r="C195" s="23" t="s">
        <v>339</v>
      </c>
    </row>
    <row r="196" spans="1:3" x14ac:dyDescent="0.25">
      <c r="A196" s="23">
        <v>3050</v>
      </c>
      <c r="B196" s="2" t="s">
        <v>608</v>
      </c>
      <c r="C196" s="23" t="s">
        <v>340</v>
      </c>
    </row>
    <row r="197" spans="1:3" x14ac:dyDescent="0.25">
      <c r="A197" s="23">
        <v>3055</v>
      </c>
      <c r="B197" s="2" t="s">
        <v>609</v>
      </c>
      <c r="C197" s="23" t="s">
        <v>341</v>
      </c>
    </row>
    <row r="198" spans="1:3" x14ac:dyDescent="0.25">
      <c r="A198" s="23">
        <v>3056</v>
      </c>
      <c r="B198" s="2" t="s">
        <v>610</v>
      </c>
      <c r="C198" s="23" t="s">
        <v>342</v>
      </c>
    </row>
    <row r="199" spans="1:3" x14ac:dyDescent="0.25">
      <c r="A199" s="23">
        <v>3060</v>
      </c>
      <c r="B199" s="2" t="s">
        <v>611</v>
      </c>
      <c r="C199" s="23" t="s">
        <v>343</v>
      </c>
    </row>
    <row r="200" spans="1:3" x14ac:dyDescent="0.25">
      <c r="A200" s="23">
        <v>3061</v>
      </c>
      <c r="B200" s="2" t="s">
        <v>612</v>
      </c>
      <c r="C200" s="23" t="s">
        <v>344</v>
      </c>
    </row>
    <row r="201" spans="1:3" x14ac:dyDescent="0.25">
      <c r="A201" s="23">
        <v>3062</v>
      </c>
      <c r="B201" s="2" t="s">
        <v>613</v>
      </c>
      <c r="C201" s="23" t="s">
        <v>345</v>
      </c>
    </row>
    <row r="202" spans="1:3" x14ac:dyDescent="0.25">
      <c r="A202" s="23">
        <v>3065</v>
      </c>
      <c r="B202" s="2" t="s">
        <v>614</v>
      </c>
      <c r="C202" s="23" t="s">
        <v>346</v>
      </c>
    </row>
    <row r="203" spans="1:3" x14ac:dyDescent="0.25">
      <c r="A203" s="23">
        <v>3069</v>
      </c>
      <c r="B203" s="2" t="s">
        <v>615</v>
      </c>
      <c r="C203" s="23" t="s">
        <v>347</v>
      </c>
    </row>
    <row r="204" spans="1:3" x14ac:dyDescent="0.25">
      <c r="A204" s="23">
        <v>3070</v>
      </c>
      <c r="B204" s="2" t="s">
        <v>616</v>
      </c>
      <c r="C204" s="23" t="s">
        <v>348</v>
      </c>
    </row>
    <row r="205" spans="1:3" x14ac:dyDescent="0.25">
      <c r="A205" s="23">
        <v>3071</v>
      </c>
      <c r="B205" s="2" t="s">
        <v>617</v>
      </c>
      <c r="C205" s="23" t="s">
        <v>349</v>
      </c>
    </row>
    <row r="206" spans="1:3" x14ac:dyDescent="0.25">
      <c r="A206" s="23">
        <v>3073</v>
      </c>
      <c r="B206" s="2" t="s">
        <v>618</v>
      </c>
      <c r="C206" s="23" t="s">
        <v>350</v>
      </c>
    </row>
    <row r="207" spans="1:3" x14ac:dyDescent="0.25">
      <c r="A207" s="23">
        <v>3074</v>
      </c>
      <c r="B207" s="2" t="s">
        <v>619</v>
      </c>
      <c r="C207" s="23" t="s">
        <v>351</v>
      </c>
    </row>
    <row r="208" spans="1:3" x14ac:dyDescent="0.25">
      <c r="A208" s="23">
        <v>3075</v>
      </c>
      <c r="B208" s="2" t="s">
        <v>620</v>
      </c>
      <c r="C208" s="23" t="s">
        <v>352</v>
      </c>
    </row>
    <row r="209" spans="1:3" x14ac:dyDescent="0.25">
      <c r="A209" s="23">
        <v>3076</v>
      </c>
      <c r="B209" s="2" t="s">
        <v>621</v>
      </c>
      <c r="C209" s="23" t="s">
        <v>353</v>
      </c>
    </row>
    <row r="210" spans="1:3" x14ac:dyDescent="0.25">
      <c r="A210" s="23">
        <v>3077</v>
      </c>
      <c r="B210" s="2" t="s">
        <v>622</v>
      </c>
      <c r="C210" s="23" t="s">
        <v>354</v>
      </c>
    </row>
    <row r="211" spans="1:3" x14ac:dyDescent="0.25">
      <c r="A211" s="23">
        <v>3079</v>
      </c>
      <c r="B211" s="2" t="s">
        <v>623</v>
      </c>
      <c r="C211" s="23" t="s">
        <v>355</v>
      </c>
    </row>
    <row r="212" spans="1:3" x14ac:dyDescent="0.25">
      <c r="A212" s="23">
        <v>3080</v>
      </c>
      <c r="B212" s="2" t="s">
        <v>624</v>
      </c>
      <c r="C212" s="23" t="s">
        <v>356</v>
      </c>
    </row>
    <row r="213" spans="1:3" x14ac:dyDescent="0.25">
      <c r="A213" s="23">
        <v>3082</v>
      </c>
      <c r="B213" s="2" t="s">
        <v>625</v>
      </c>
      <c r="C213" s="23" t="s">
        <v>357</v>
      </c>
    </row>
    <row r="214" spans="1:3" x14ac:dyDescent="0.25">
      <c r="A214" s="23">
        <v>3083</v>
      </c>
      <c r="B214" s="2" t="s">
        <v>626</v>
      </c>
      <c r="C214" s="23" t="s">
        <v>358</v>
      </c>
    </row>
    <row r="215" spans="1:3" x14ac:dyDescent="0.25">
      <c r="A215" s="23">
        <v>3087</v>
      </c>
      <c r="B215" s="2" t="s">
        <v>627</v>
      </c>
      <c r="C215" s="23" t="s">
        <v>359</v>
      </c>
    </row>
    <row r="216" spans="1:3" x14ac:dyDescent="0.25">
      <c r="A216" s="23">
        <v>3088</v>
      </c>
      <c r="B216" s="2" t="s">
        <v>628</v>
      </c>
      <c r="C216" s="23" t="s">
        <v>360</v>
      </c>
    </row>
    <row r="217" spans="1:3" x14ac:dyDescent="0.25">
      <c r="A217" s="23">
        <v>3090</v>
      </c>
      <c r="B217" s="2" t="s">
        <v>629</v>
      </c>
      <c r="C217" s="23" t="s">
        <v>361</v>
      </c>
    </row>
    <row r="218" spans="1:3" x14ac:dyDescent="0.25">
      <c r="A218" s="23">
        <v>3093</v>
      </c>
      <c r="B218" s="2" t="s">
        <v>630</v>
      </c>
      <c r="C218" s="23" t="s">
        <v>362</v>
      </c>
    </row>
    <row r="219" spans="1:3" x14ac:dyDescent="0.25">
      <c r="A219" s="23">
        <v>3094</v>
      </c>
      <c r="B219" s="2" t="s">
        <v>631</v>
      </c>
      <c r="C219" s="23" t="s">
        <v>363</v>
      </c>
    </row>
    <row r="220" spans="1:3" x14ac:dyDescent="0.25">
      <c r="A220" s="23">
        <v>3098</v>
      </c>
      <c r="B220" s="2" t="s">
        <v>632</v>
      </c>
      <c r="C220" s="23" t="s">
        <v>364</v>
      </c>
    </row>
    <row r="221" spans="1:3" x14ac:dyDescent="0.25">
      <c r="A221" s="23">
        <v>3099</v>
      </c>
      <c r="B221" s="2" t="s">
        <v>633</v>
      </c>
      <c r="C221" s="23" t="s">
        <v>365</v>
      </c>
    </row>
    <row r="222" spans="1:3" x14ac:dyDescent="0.25">
      <c r="A222" s="23">
        <v>3100</v>
      </c>
      <c r="B222" s="2" t="s">
        <v>634</v>
      </c>
      <c r="C222" s="23" t="s">
        <v>366</v>
      </c>
    </row>
    <row r="223" spans="1:3" x14ac:dyDescent="0.25">
      <c r="A223" s="23">
        <v>3101</v>
      </c>
      <c r="B223" s="2" t="s">
        <v>635</v>
      </c>
      <c r="C223" s="23" t="s">
        <v>367</v>
      </c>
    </row>
    <row r="224" spans="1:3" x14ac:dyDescent="0.25">
      <c r="A224" s="23">
        <v>3105</v>
      </c>
      <c r="B224" s="2" t="s">
        <v>636</v>
      </c>
      <c r="C224" s="23" t="s">
        <v>368</v>
      </c>
    </row>
    <row r="225" spans="1:3" x14ac:dyDescent="0.25">
      <c r="A225" s="23">
        <v>3106</v>
      </c>
      <c r="B225" s="2" t="s">
        <v>637</v>
      </c>
      <c r="C225" s="23" t="s">
        <v>369</v>
      </c>
    </row>
    <row r="226" spans="1:3" x14ac:dyDescent="0.25">
      <c r="A226" s="23">
        <v>3107</v>
      </c>
      <c r="B226" s="2" t="s">
        <v>638</v>
      </c>
      <c r="C226" s="23" t="s">
        <v>370</v>
      </c>
    </row>
    <row r="227" spans="1:3" x14ac:dyDescent="0.25">
      <c r="A227" s="23">
        <v>3110</v>
      </c>
      <c r="B227" s="2" t="s">
        <v>639</v>
      </c>
      <c r="C227" s="23" t="s">
        <v>371</v>
      </c>
    </row>
    <row r="228" spans="1:3" x14ac:dyDescent="0.25">
      <c r="A228" s="23">
        <v>3151</v>
      </c>
      <c r="B228" s="2" t="s">
        <v>640</v>
      </c>
      <c r="C228" s="23" t="s">
        <v>372</v>
      </c>
    </row>
    <row r="229" spans="1:3" x14ac:dyDescent="0.25">
      <c r="A229" s="23">
        <v>3156</v>
      </c>
      <c r="B229" s="2" t="s">
        <v>641</v>
      </c>
      <c r="C229" s="23" t="s">
        <v>373</v>
      </c>
    </row>
    <row r="230" spans="1:3" x14ac:dyDescent="0.25">
      <c r="A230" s="23">
        <v>3157</v>
      </c>
      <c r="B230" s="2" t="s">
        <v>642</v>
      </c>
      <c r="C230" s="23" t="s">
        <v>374</v>
      </c>
    </row>
    <row r="231" spans="1:3" x14ac:dyDescent="0.25">
      <c r="A231" s="23">
        <v>3161</v>
      </c>
      <c r="B231" s="2" t="s">
        <v>643</v>
      </c>
      <c r="C231" s="23" t="s">
        <v>356</v>
      </c>
    </row>
    <row r="232" spans="1:3" x14ac:dyDescent="0.25">
      <c r="A232" s="23">
        <v>3162</v>
      </c>
      <c r="B232" s="2" t="s">
        <v>644</v>
      </c>
      <c r="C232" s="23" t="s">
        <v>375</v>
      </c>
    </row>
    <row r="233" spans="1:3" x14ac:dyDescent="0.25">
      <c r="A233" s="23">
        <v>3163</v>
      </c>
      <c r="B233" s="2" t="s">
        <v>645</v>
      </c>
      <c r="C233" s="23" t="s">
        <v>376</v>
      </c>
    </row>
    <row r="234" spans="1:3" x14ac:dyDescent="0.25">
      <c r="A234" s="23">
        <v>3164</v>
      </c>
      <c r="B234" s="2" t="s">
        <v>646</v>
      </c>
      <c r="C234" s="23" t="s">
        <v>377</v>
      </c>
    </row>
    <row r="235" spans="1:3" x14ac:dyDescent="0.25">
      <c r="A235" s="23">
        <v>3306</v>
      </c>
      <c r="B235" s="2" t="s">
        <v>647</v>
      </c>
      <c r="C235" s="23" t="s">
        <v>378</v>
      </c>
    </row>
    <row r="236" spans="1:3" x14ac:dyDescent="0.25">
      <c r="A236" s="23">
        <v>3312</v>
      </c>
      <c r="B236" s="2" t="s">
        <v>648</v>
      </c>
      <c r="C236" s="23" t="s">
        <v>379</v>
      </c>
    </row>
    <row r="237" spans="1:3" x14ac:dyDescent="0.25">
      <c r="A237" s="23">
        <v>3315</v>
      </c>
      <c r="B237" s="2" t="s">
        <v>649</v>
      </c>
      <c r="C237" s="23" t="s">
        <v>380</v>
      </c>
    </row>
    <row r="238" spans="1:3" x14ac:dyDescent="0.25">
      <c r="A238" s="23">
        <v>3316</v>
      </c>
      <c r="B238" s="2" t="s">
        <v>650</v>
      </c>
      <c r="C238" s="23" t="s">
        <v>381</v>
      </c>
    </row>
    <row r="239" spans="1:3" x14ac:dyDescent="0.25">
      <c r="A239" s="23">
        <v>3317</v>
      </c>
      <c r="B239" s="2" t="s">
        <v>651</v>
      </c>
      <c r="C239" s="23" t="s">
        <v>382</v>
      </c>
    </row>
    <row r="240" spans="1:3" x14ac:dyDescent="0.25">
      <c r="A240" s="23">
        <v>3319</v>
      </c>
      <c r="B240" s="2" t="s">
        <v>652</v>
      </c>
      <c r="C240" s="23" t="s">
        <v>383</v>
      </c>
    </row>
    <row r="241" spans="1:3" x14ac:dyDescent="0.25">
      <c r="A241" s="23">
        <v>3321</v>
      </c>
      <c r="B241" s="2" t="s">
        <v>653</v>
      </c>
      <c r="C241" s="23" t="s">
        <v>384</v>
      </c>
    </row>
    <row r="242" spans="1:3" x14ac:dyDescent="0.25">
      <c r="A242" s="23">
        <v>3324</v>
      </c>
      <c r="B242" s="2" t="s">
        <v>654</v>
      </c>
      <c r="C242" s="23" t="s">
        <v>385</v>
      </c>
    </row>
    <row r="243" spans="1:3" x14ac:dyDescent="0.25">
      <c r="A243" s="23">
        <v>3325</v>
      </c>
      <c r="B243" s="2" t="s">
        <v>655</v>
      </c>
      <c r="C243" s="23" t="s">
        <v>386</v>
      </c>
    </row>
    <row r="244" spans="1:3" x14ac:dyDescent="0.25">
      <c r="A244" s="23">
        <v>3326</v>
      </c>
      <c r="B244" s="2" t="s">
        <v>656</v>
      </c>
      <c r="C244" s="23" t="s">
        <v>387</v>
      </c>
    </row>
    <row r="245" spans="1:3" x14ac:dyDescent="0.25">
      <c r="A245" s="23">
        <v>3330</v>
      </c>
      <c r="B245" s="2" t="s">
        <v>657</v>
      </c>
      <c r="C245" s="23" t="s">
        <v>388</v>
      </c>
    </row>
    <row r="246" spans="1:3" x14ac:dyDescent="0.25">
      <c r="A246" s="23">
        <v>3331</v>
      </c>
      <c r="B246" s="2" t="s">
        <v>658</v>
      </c>
      <c r="C246" s="23" t="s">
        <v>389</v>
      </c>
    </row>
    <row r="247" spans="1:3" x14ac:dyDescent="0.25">
      <c r="A247" s="23">
        <v>3337</v>
      </c>
      <c r="B247" s="2" t="s">
        <v>659</v>
      </c>
      <c r="C247" s="23" t="s">
        <v>390</v>
      </c>
    </row>
    <row r="248" spans="1:3" x14ac:dyDescent="0.25">
      <c r="A248" s="23">
        <v>3342</v>
      </c>
      <c r="B248" s="2" t="s">
        <v>660</v>
      </c>
      <c r="C248" s="23" t="s">
        <v>391</v>
      </c>
    </row>
    <row r="249" spans="1:3" x14ac:dyDescent="0.25">
      <c r="A249" s="23">
        <v>3502</v>
      </c>
      <c r="B249" s="2" t="s">
        <v>661</v>
      </c>
      <c r="C249" s="23" t="s">
        <v>392</v>
      </c>
    </row>
    <row r="250" spans="1:3" x14ac:dyDescent="0.25">
      <c r="A250" s="23">
        <v>3523</v>
      </c>
      <c r="B250" s="2" t="s">
        <v>662</v>
      </c>
      <c r="C250" s="23" t="s">
        <v>393</v>
      </c>
    </row>
    <row r="251" spans="1:3" x14ac:dyDescent="0.25">
      <c r="A251" s="23">
        <v>3538</v>
      </c>
      <c r="B251" s="2" t="s">
        <v>663</v>
      </c>
      <c r="C251" s="23" t="s">
        <v>394</v>
      </c>
    </row>
    <row r="252" spans="1:3" x14ac:dyDescent="0.25">
      <c r="A252" s="23">
        <v>3540</v>
      </c>
      <c r="B252" s="2" t="s">
        <v>664</v>
      </c>
      <c r="C252" s="23" t="s">
        <v>395</v>
      </c>
    </row>
    <row r="253" spans="1:3" x14ac:dyDescent="0.25">
      <c r="A253" s="23">
        <v>3549</v>
      </c>
      <c r="B253" s="2" t="s">
        <v>665</v>
      </c>
      <c r="C253" s="23" t="s">
        <v>396</v>
      </c>
    </row>
    <row r="254" spans="1:3" x14ac:dyDescent="0.25">
      <c r="A254" s="23">
        <v>3551</v>
      </c>
      <c r="B254" s="2" t="s">
        <v>666</v>
      </c>
      <c r="C254" s="23" t="s">
        <v>397</v>
      </c>
    </row>
    <row r="255" spans="1:3" x14ac:dyDescent="0.25">
      <c r="A255" s="23">
        <v>4019</v>
      </c>
      <c r="B255" s="23" t="s">
        <v>667</v>
      </c>
      <c r="C255" s="23" t="s">
        <v>398</v>
      </c>
    </row>
    <row r="256" spans="1:3" x14ac:dyDescent="0.25">
      <c r="A256" s="23">
        <v>4057</v>
      </c>
      <c r="B256" s="23" t="s">
        <v>668</v>
      </c>
      <c r="C256" s="23" t="s">
        <v>399</v>
      </c>
    </row>
    <row r="257" spans="1:3" x14ac:dyDescent="0.25">
      <c r="A257" s="23">
        <v>4074</v>
      </c>
      <c r="B257" s="23" t="s">
        <v>669</v>
      </c>
      <c r="C257" s="23" t="s">
        <v>400</v>
      </c>
    </row>
    <row r="258" spans="1:3" x14ac:dyDescent="0.25">
      <c r="A258" s="23">
        <v>4089</v>
      </c>
      <c r="B258" s="23" t="s">
        <v>670</v>
      </c>
      <c r="C258" s="23" t="s">
        <v>401</v>
      </c>
    </row>
    <row r="259" spans="1:3" x14ac:dyDescent="0.25">
      <c r="A259" s="23">
        <v>4173</v>
      </c>
      <c r="B259" s="23" t="s">
        <v>671</v>
      </c>
      <c r="C259" s="23" t="s">
        <v>402</v>
      </c>
    </row>
    <row r="260" spans="1:3" x14ac:dyDescent="0.25">
      <c r="A260" s="23">
        <v>4192</v>
      </c>
      <c r="B260" s="23" t="s">
        <v>672</v>
      </c>
      <c r="C260" s="23" t="s">
        <v>403</v>
      </c>
    </row>
    <row r="261" spans="1:3" x14ac:dyDescent="0.25">
      <c r="A261" s="23">
        <v>4195</v>
      </c>
      <c r="B261" s="23" t="s">
        <v>673</v>
      </c>
      <c r="C261" s="23" t="s">
        <v>404</v>
      </c>
    </row>
    <row r="262" spans="1:3" x14ac:dyDescent="0.25">
      <c r="A262" s="23">
        <v>4505</v>
      </c>
      <c r="B262" s="23" t="s">
        <v>674</v>
      </c>
      <c r="C262" s="23" t="s">
        <v>405</v>
      </c>
    </row>
    <row r="263" spans="1:3" x14ac:dyDescent="0.25">
      <c r="A263" s="23">
        <v>4509</v>
      </c>
      <c r="B263" s="23" t="s">
        <v>675</v>
      </c>
      <c r="C263" s="23" t="s">
        <v>406</v>
      </c>
    </row>
    <row r="264" spans="1:3" x14ac:dyDescent="0.25">
      <c r="A264" s="23">
        <v>4510</v>
      </c>
      <c r="B264" s="23" t="s">
        <v>676</v>
      </c>
      <c r="C264" s="23" t="s">
        <v>407</v>
      </c>
    </row>
    <row r="265" spans="1:3" x14ac:dyDescent="0.25">
      <c r="A265" s="23">
        <v>5200</v>
      </c>
      <c r="B265" s="23" t="s">
        <v>677</v>
      </c>
      <c r="C265" s="23" t="s">
        <v>408</v>
      </c>
    </row>
    <row r="266" spans="1:3" x14ac:dyDescent="0.25">
      <c r="A266" s="23">
        <v>5202</v>
      </c>
      <c r="B266" s="23" t="s">
        <v>678</v>
      </c>
      <c r="C266" s="23" t="s">
        <v>409</v>
      </c>
    </row>
    <row r="267" spans="1:3" x14ac:dyDescent="0.25">
      <c r="A267" s="23">
        <v>5204</v>
      </c>
      <c r="B267" s="23" t="s">
        <v>679</v>
      </c>
      <c r="C267" s="23" t="s">
        <v>410</v>
      </c>
    </row>
    <row r="268" spans="1:3" x14ac:dyDescent="0.25">
      <c r="A268" s="23">
        <v>5207</v>
      </c>
      <c r="B268" s="23" t="s">
        <v>680</v>
      </c>
      <c r="C268" s="23" t="s">
        <v>411</v>
      </c>
    </row>
    <row r="269" spans="1:3" x14ac:dyDescent="0.25">
      <c r="A269" s="23">
        <v>5208</v>
      </c>
      <c r="B269" s="23" t="s">
        <v>681</v>
      </c>
      <c r="C269" s="23" t="s">
        <v>412</v>
      </c>
    </row>
    <row r="270" spans="1:3" x14ac:dyDescent="0.25">
      <c r="A270" s="23">
        <v>5211</v>
      </c>
      <c r="B270" s="23" t="s">
        <v>682</v>
      </c>
      <c r="C270" s="23" t="s">
        <v>413</v>
      </c>
    </row>
    <row r="271" spans="1:3" x14ac:dyDescent="0.25">
      <c r="A271" s="23">
        <v>5404</v>
      </c>
      <c r="B271" s="23" t="s">
        <v>683</v>
      </c>
      <c r="C271" s="23" t="s">
        <v>414</v>
      </c>
    </row>
    <row r="272" spans="1:3" x14ac:dyDescent="0.25">
      <c r="A272" s="23">
        <v>5411</v>
      </c>
      <c r="B272" s="23" t="s">
        <v>684</v>
      </c>
      <c r="C272" s="23" t="s">
        <v>415</v>
      </c>
    </row>
    <row r="273" spans="1:3" x14ac:dyDescent="0.25">
      <c r="A273" s="23">
        <v>7000</v>
      </c>
      <c r="B273" s="23" t="s">
        <v>685</v>
      </c>
      <c r="C273" s="23" t="s">
        <v>416</v>
      </c>
    </row>
    <row r="274" spans="1:3" x14ac:dyDescent="0.25">
      <c r="A274" s="23">
        <v>7005</v>
      </c>
      <c r="B274" s="23" t="s">
        <v>686</v>
      </c>
      <c r="C274" s="23" t="s">
        <v>417</v>
      </c>
    </row>
    <row r="275" spans="1:3" x14ac:dyDescent="0.25">
      <c r="A275" s="23">
        <v>7009</v>
      </c>
      <c r="B275" s="23" t="s">
        <v>687</v>
      </c>
      <c r="C275" s="23" t="s">
        <v>418</v>
      </c>
    </row>
    <row r="276" spans="1:3" x14ac:dyDescent="0.25">
      <c r="A276" s="23">
        <v>7018</v>
      </c>
      <c r="B276" s="23" t="s">
        <v>688</v>
      </c>
      <c r="C276" s="23" t="s">
        <v>419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</vt:lpstr>
      <vt:lpstr>CFR data</vt:lpstr>
      <vt:lpstr>Schools lookup</vt:lpstr>
      <vt:lpstr>data</vt:lpstr>
    </vt:vector>
  </TitlesOfParts>
  <Company>Derbyshire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Consistent financial reporting school report 2023-2024</dc:title>
  <dc:creator>Derbyshire County Council</dc:creator>
  <cp:lastModifiedBy>Joshua Rice (Childrens Services)</cp:lastModifiedBy>
  <dcterms:created xsi:type="dcterms:W3CDTF">2016-09-15T09:31:58Z</dcterms:created>
  <dcterms:modified xsi:type="dcterms:W3CDTF">2024-07-30T14:04:20Z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68904da-5dbb-4716-9521-7a682c6e8720_Enabled">
    <vt:lpwstr>true</vt:lpwstr>
  </property>
  <property fmtid="{D5CDD505-2E9C-101B-9397-08002B2CF9AE}" pid="3" name="MSIP_Label_768904da-5dbb-4716-9521-7a682c6e8720_SetDate">
    <vt:lpwstr>2024-07-30T09:31:44Z</vt:lpwstr>
  </property>
  <property fmtid="{D5CDD505-2E9C-101B-9397-08002B2CF9AE}" pid="4" name="MSIP_Label_768904da-5dbb-4716-9521-7a682c6e8720_Method">
    <vt:lpwstr>Standard</vt:lpwstr>
  </property>
  <property fmtid="{D5CDD505-2E9C-101B-9397-08002B2CF9AE}" pid="5" name="MSIP_Label_768904da-5dbb-4716-9521-7a682c6e8720_Name">
    <vt:lpwstr>DCC Controlled</vt:lpwstr>
  </property>
  <property fmtid="{D5CDD505-2E9C-101B-9397-08002B2CF9AE}" pid="6" name="MSIP_Label_768904da-5dbb-4716-9521-7a682c6e8720_SiteId">
    <vt:lpwstr>429a8eb3-3210-4e1a-aaa2-6ccde0ddabc5</vt:lpwstr>
  </property>
  <property fmtid="{D5CDD505-2E9C-101B-9397-08002B2CF9AE}" pid="7" name="MSIP_Label_768904da-5dbb-4716-9521-7a682c6e8720_ActionId">
    <vt:lpwstr>91512abe-ae72-420a-bc52-3e41922d7093</vt:lpwstr>
  </property>
  <property fmtid="{D5CDD505-2E9C-101B-9397-08002B2CF9AE}" pid="8" name="MSIP_Label_768904da-5dbb-4716-9521-7a682c6e8720_ContentBits">
    <vt:lpwstr>2</vt:lpwstr>
  </property>
</Properties>
</file>